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1_REGIONE ABRUZZO\7_RETI ENERGETICHE - metanodotti\6_FAC SIMILI PIANI PARTICELLARI\7_REV COMPLETA 9-2024\3_METANODOTTI\"/>
    </mc:Choice>
  </mc:AlternateContent>
  <bookViews>
    <workbookView xWindow="0" yWindow="0" windowWidth="28800" windowHeight="15480" activeTab="1"/>
  </bookViews>
  <sheets>
    <sheet name="NOTE ELENCO DITTE (Mod A)" sheetId="13" r:id="rId1"/>
    <sheet name="ELENCO DITTE (Mod A)" sheetId="3" r:id="rId2"/>
    <sheet name="ELENCO DITTE (Mod B)" sheetId="12" r:id="rId3"/>
    <sheet name="INTESTATARI (&lt; 50)" sheetId="10" r:id="rId4"/>
    <sheet name="NOTE INTESTATARI (&lt; 50)" sheetId="14" r:id="rId5"/>
  </sheets>
  <definedNames>
    <definedName name="_xlnm.Print_Area" localSheetId="1">'ELENCO DITTE (Mod A)'!$A$1:$X$19</definedName>
    <definedName name="_xlnm.Print_Area" localSheetId="2">'ELENCO DITTE (Mod B)'!$A$1:$V$19</definedName>
    <definedName name="_xlnm.Print_Area" localSheetId="3">'INTESTATARI (&lt; 50)'!$A$1:$CB$11</definedName>
    <definedName name="_xlnm.Print_Area" localSheetId="0">'NOTE ELENCO DITTE (Mod A)'!$A$1:$X$37</definedName>
    <definedName name="_xlnm.Print_Area" localSheetId="4">'NOTE INTESTATARI (&lt; 50)'!$A$1:$AS$38</definedName>
    <definedName name="_xlnm.Print_Titles" localSheetId="1">'ELENCO DITTE (Mod A)'!$2:$6</definedName>
    <definedName name="_xlnm.Print_Titles" localSheetId="2">'ELENCO DITTE (Mod B)'!$2:$6</definedName>
    <definedName name="_xlnm.Print_Titles" localSheetId="0">'NOTE ELENCO DITTE (Mod A)'!$2:$6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13" l="1"/>
  <c r="L6" i="3"/>
  <c r="J11" i="14" l="1"/>
  <c r="J10" i="14"/>
  <c r="J9" i="14"/>
  <c r="J8" i="14"/>
  <c r="J7" i="14"/>
  <c r="J6" i="14"/>
  <c r="J5" i="14"/>
  <c r="J4" i="14"/>
  <c r="J3" i="14"/>
  <c r="J2" i="14"/>
  <c r="H17" i="13" l="1"/>
  <c r="T19" i="13"/>
  <c r="S19" i="13"/>
  <c r="R19" i="13"/>
  <c r="Q19" i="13"/>
  <c r="T18" i="13"/>
  <c r="S18" i="13"/>
  <c r="R18" i="13"/>
  <c r="Q18" i="13"/>
  <c r="T17" i="13"/>
  <c r="S17" i="13"/>
  <c r="R17" i="13"/>
  <c r="Q17" i="13"/>
  <c r="T16" i="13"/>
  <c r="S16" i="13"/>
  <c r="R16" i="13"/>
  <c r="Q16" i="13"/>
  <c r="T15" i="13"/>
  <c r="S15" i="13"/>
  <c r="R15" i="13"/>
  <c r="Q15" i="13"/>
  <c r="T14" i="13"/>
  <c r="S14" i="13"/>
  <c r="R14" i="13"/>
  <c r="Q14" i="13"/>
  <c r="T13" i="13"/>
  <c r="S13" i="13"/>
  <c r="R13" i="13"/>
  <c r="Q13" i="13"/>
  <c r="T12" i="13"/>
  <c r="S12" i="13"/>
  <c r="R12" i="13"/>
  <c r="Q12" i="13"/>
  <c r="T11" i="13"/>
  <c r="S11" i="13"/>
  <c r="R11" i="13"/>
  <c r="Q11" i="13"/>
  <c r="T10" i="13"/>
  <c r="S10" i="13"/>
  <c r="R10" i="13"/>
  <c r="Q10" i="13"/>
  <c r="T9" i="13"/>
  <c r="S9" i="13"/>
  <c r="R9" i="13"/>
  <c r="Q9" i="13"/>
  <c r="T8" i="13"/>
  <c r="S8" i="13"/>
  <c r="R8" i="13"/>
  <c r="Q8" i="13"/>
  <c r="T7" i="13"/>
  <c r="S7" i="13"/>
  <c r="R7" i="13"/>
  <c r="Q7" i="13"/>
  <c r="W2" i="13"/>
  <c r="P19" i="13"/>
  <c r="O19" i="13"/>
  <c r="N19" i="13"/>
  <c r="M19" i="13"/>
  <c r="L19" i="13"/>
  <c r="O18" i="13"/>
  <c r="N18" i="13"/>
  <c r="M18" i="13"/>
  <c r="L18" i="13"/>
  <c r="O17" i="13"/>
  <c r="N17" i="13"/>
  <c r="M17" i="13"/>
  <c r="L17" i="13"/>
  <c r="P16" i="13"/>
  <c r="O16" i="13"/>
  <c r="N16" i="13"/>
  <c r="M16" i="13"/>
  <c r="L16" i="13"/>
  <c r="P15" i="13"/>
  <c r="O15" i="13"/>
  <c r="N15" i="13"/>
  <c r="M15" i="13"/>
  <c r="L15" i="13"/>
  <c r="O14" i="13"/>
  <c r="N14" i="13"/>
  <c r="M14" i="13"/>
  <c r="L14" i="13"/>
  <c r="O13" i="13"/>
  <c r="N13" i="13"/>
  <c r="M13" i="13"/>
  <c r="L13" i="13"/>
  <c r="P12" i="13"/>
  <c r="O12" i="13"/>
  <c r="N12" i="13"/>
  <c r="M12" i="13"/>
  <c r="L12" i="13"/>
  <c r="P11" i="13"/>
  <c r="O11" i="13"/>
  <c r="N11" i="13"/>
  <c r="M11" i="13"/>
  <c r="L11" i="13"/>
  <c r="O10" i="13"/>
  <c r="N10" i="13"/>
  <c r="M10" i="13"/>
  <c r="L10" i="13"/>
  <c r="O9" i="13"/>
  <c r="N9" i="13"/>
  <c r="M9" i="13"/>
  <c r="L9" i="13"/>
  <c r="O8" i="13"/>
  <c r="N8" i="13"/>
  <c r="M8" i="13"/>
  <c r="L8" i="13"/>
  <c r="O7" i="13"/>
  <c r="N7" i="13"/>
  <c r="M7" i="13"/>
  <c r="L7" i="13"/>
  <c r="K19" i="13"/>
  <c r="J19" i="13"/>
  <c r="I19" i="13"/>
  <c r="H19" i="13"/>
  <c r="G19" i="13"/>
  <c r="F19" i="13"/>
  <c r="E19" i="13"/>
  <c r="D19" i="13"/>
  <c r="C19" i="13"/>
  <c r="K18" i="13"/>
  <c r="J18" i="13"/>
  <c r="I18" i="13"/>
  <c r="H18" i="13"/>
  <c r="G18" i="13"/>
  <c r="F18" i="13"/>
  <c r="E18" i="13"/>
  <c r="D18" i="13"/>
  <c r="C18" i="13"/>
  <c r="K17" i="13"/>
  <c r="J17" i="13"/>
  <c r="I17" i="13"/>
  <c r="G17" i="13"/>
  <c r="F17" i="13"/>
  <c r="E17" i="13"/>
  <c r="D17" i="13"/>
  <c r="C17" i="13"/>
  <c r="K16" i="13"/>
  <c r="J16" i="13"/>
  <c r="I16" i="13"/>
  <c r="H16" i="13"/>
  <c r="G16" i="13"/>
  <c r="F16" i="13"/>
  <c r="E16" i="13"/>
  <c r="D16" i="13"/>
  <c r="C16" i="13"/>
  <c r="K15" i="13"/>
  <c r="J15" i="13"/>
  <c r="I15" i="13"/>
  <c r="H15" i="13"/>
  <c r="G15" i="13"/>
  <c r="F15" i="13"/>
  <c r="E15" i="13"/>
  <c r="D15" i="13"/>
  <c r="C15" i="13"/>
  <c r="K14" i="13"/>
  <c r="J14" i="13"/>
  <c r="I14" i="13"/>
  <c r="H14" i="13"/>
  <c r="G14" i="13"/>
  <c r="F14" i="13"/>
  <c r="E14" i="13"/>
  <c r="D14" i="13"/>
  <c r="C14" i="13"/>
  <c r="K13" i="13"/>
  <c r="J13" i="13"/>
  <c r="I13" i="13"/>
  <c r="H13" i="13"/>
  <c r="G13" i="13"/>
  <c r="F13" i="13"/>
  <c r="E13" i="13"/>
  <c r="D13" i="13"/>
  <c r="C13" i="13"/>
  <c r="K12" i="13"/>
  <c r="J12" i="13"/>
  <c r="I12" i="13"/>
  <c r="H12" i="13"/>
  <c r="G12" i="13"/>
  <c r="F12" i="13"/>
  <c r="E12" i="13"/>
  <c r="D12" i="13"/>
  <c r="C12" i="13"/>
  <c r="K11" i="13"/>
  <c r="J11" i="13"/>
  <c r="I11" i="13"/>
  <c r="H11" i="13"/>
  <c r="G11" i="13"/>
  <c r="F11" i="13"/>
  <c r="E11" i="13"/>
  <c r="D11" i="13"/>
  <c r="C11" i="13"/>
  <c r="K10" i="13"/>
  <c r="J10" i="13"/>
  <c r="I10" i="13"/>
  <c r="H10" i="13"/>
  <c r="G10" i="13"/>
  <c r="F10" i="13"/>
  <c r="E10" i="13"/>
  <c r="D10" i="13"/>
  <c r="C10" i="13"/>
  <c r="K9" i="13"/>
  <c r="J9" i="13"/>
  <c r="I9" i="13"/>
  <c r="H9" i="13"/>
  <c r="G9" i="13"/>
  <c r="F9" i="13"/>
  <c r="E9" i="13"/>
  <c r="D9" i="13"/>
  <c r="C9" i="13"/>
  <c r="K8" i="13"/>
  <c r="J8" i="13"/>
  <c r="I8" i="13"/>
  <c r="H8" i="13"/>
  <c r="G8" i="13"/>
  <c r="F8" i="13"/>
  <c r="E8" i="13"/>
  <c r="D8" i="13"/>
  <c r="C8" i="13"/>
  <c r="C7" i="13"/>
  <c r="K7" i="13"/>
  <c r="J7" i="13"/>
  <c r="I7" i="13"/>
  <c r="H7" i="13"/>
  <c r="G7" i="13"/>
  <c r="F7" i="13"/>
  <c r="E7" i="13"/>
  <c r="D7" i="13"/>
  <c r="AP2" i="14"/>
  <c r="AP2" i="10"/>
  <c r="O6" i="12"/>
  <c r="P6" i="12" s="1"/>
  <c r="Q6" i="12" s="1"/>
  <c r="R6" i="12" s="1"/>
  <c r="S6" i="12" s="1"/>
  <c r="T6" i="12" s="1"/>
  <c r="U6" i="12" s="1"/>
  <c r="V6" i="12" s="1"/>
  <c r="O2" i="12"/>
  <c r="Q2" i="12"/>
  <c r="S2" i="12"/>
  <c r="U2" i="12"/>
  <c r="O4" i="12"/>
  <c r="P4" i="12"/>
  <c r="Q4" i="12"/>
  <c r="R4" i="12"/>
  <c r="S4" i="12"/>
  <c r="T4" i="12"/>
  <c r="U4" i="12"/>
  <c r="V4" i="12"/>
  <c r="S7" i="12"/>
  <c r="T7" i="12"/>
  <c r="U7" i="12"/>
  <c r="V7" i="12"/>
  <c r="S8" i="12"/>
  <c r="T8" i="12"/>
  <c r="U8" i="12"/>
  <c r="V8" i="12"/>
  <c r="S9" i="12"/>
  <c r="T9" i="12"/>
  <c r="U9" i="12"/>
  <c r="V9" i="12"/>
  <c r="S10" i="12"/>
  <c r="T10" i="12"/>
  <c r="U10" i="12"/>
  <c r="V10" i="12"/>
  <c r="S11" i="12"/>
  <c r="T11" i="12"/>
  <c r="U11" i="12"/>
  <c r="V11" i="12"/>
  <c r="S12" i="12"/>
  <c r="T12" i="12"/>
  <c r="U12" i="12"/>
  <c r="V12" i="12"/>
  <c r="S13" i="12"/>
  <c r="T13" i="12"/>
  <c r="U13" i="12"/>
  <c r="V13" i="12"/>
  <c r="S14" i="12"/>
  <c r="T14" i="12"/>
  <c r="U14" i="12"/>
  <c r="V14" i="12"/>
  <c r="S15" i="12"/>
  <c r="T15" i="12"/>
  <c r="U15" i="12"/>
  <c r="V15" i="12"/>
  <c r="S16" i="12"/>
  <c r="T16" i="12"/>
  <c r="U16" i="12"/>
  <c r="V16" i="12"/>
  <c r="S17" i="12"/>
  <c r="T17" i="12"/>
  <c r="U17" i="12"/>
  <c r="V17" i="12"/>
  <c r="S18" i="12"/>
  <c r="T18" i="12"/>
  <c r="U18" i="12"/>
  <c r="V18" i="12"/>
  <c r="S19" i="12"/>
  <c r="T19" i="12"/>
  <c r="U19" i="12"/>
  <c r="V19" i="12"/>
  <c r="O10" i="12"/>
  <c r="P10" i="12"/>
  <c r="K7" i="12"/>
  <c r="K8" i="12"/>
  <c r="K9" i="12"/>
  <c r="K10" i="12"/>
  <c r="K11" i="12"/>
  <c r="K12" i="12"/>
  <c r="K13" i="12"/>
  <c r="K14" i="12"/>
  <c r="K15" i="12"/>
  <c r="K16" i="12"/>
  <c r="K17" i="12"/>
  <c r="K18" i="12"/>
  <c r="K19" i="12"/>
  <c r="C7" i="12"/>
  <c r="D7" i="12"/>
  <c r="E7" i="12"/>
  <c r="F7" i="12"/>
  <c r="G7" i="12"/>
  <c r="H7" i="12"/>
  <c r="I7" i="12"/>
  <c r="J7" i="12"/>
  <c r="C8" i="12"/>
  <c r="D8" i="12"/>
  <c r="E8" i="12"/>
  <c r="F8" i="12"/>
  <c r="G8" i="12"/>
  <c r="H8" i="12"/>
  <c r="I8" i="12"/>
  <c r="J8" i="12"/>
  <c r="C9" i="12"/>
  <c r="D9" i="12"/>
  <c r="E9" i="12"/>
  <c r="F9" i="12"/>
  <c r="G9" i="12"/>
  <c r="H9" i="12"/>
  <c r="I9" i="12"/>
  <c r="J9" i="12"/>
  <c r="C10" i="12"/>
  <c r="D10" i="12"/>
  <c r="E10" i="12"/>
  <c r="F10" i="12"/>
  <c r="G10" i="12"/>
  <c r="H10" i="12"/>
  <c r="I10" i="12"/>
  <c r="J10" i="12"/>
  <c r="C11" i="12"/>
  <c r="D11" i="12"/>
  <c r="E11" i="12"/>
  <c r="F11" i="12"/>
  <c r="G11" i="12"/>
  <c r="H11" i="12"/>
  <c r="I11" i="12"/>
  <c r="J11" i="12"/>
  <c r="C12" i="12"/>
  <c r="D12" i="12"/>
  <c r="E12" i="12"/>
  <c r="F12" i="12"/>
  <c r="G12" i="12"/>
  <c r="H12" i="12"/>
  <c r="I12" i="12"/>
  <c r="J12" i="12"/>
  <c r="C13" i="12"/>
  <c r="D13" i="12"/>
  <c r="E13" i="12"/>
  <c r="F13" i="12"/>
  <c r="G13" i="12"/>
  <c r="H13" i="12"/>
  <c r="I13" i="12"/>
  <c r="J13" i="12"/>
  <c r="C14" i="12"/>
  <c r="D14" i="12"/>
  <c r="E14" i="12"/>
  <c r="F14" i="12"/>
  <c r="G14" i="12"/>
  <c r="H14" i="12"/>
  <c r="I14" i="12"/>
  <c r="J14" i="12"/>
  <c r="C15" i="12"/>
  <c r="D15" i="12"/>
  <c r="E15" i="12"/>
  <c r="F15" i="12"/>
  <c r="G15" i="12"/>
  <c r="H15" i="12"/>
  <c r="I15" i="12"/>
  <c r="J15" i="12"/>
  <c r="C16" i="12"/>
  <c r="D16" i="12"/>
  <c r="E16" i="12"/>
  <c r="F16" i="12"/>
  <c r="G16" i="12"/>
  <c r="H16" i="12"/>
  <c r="I16" i="12"/>
  <c r="J16" i="12"/>
  <c r="C17" i="12"/>
  <c r="E17" i="12"/>
  <c r="F17" i="12"/>
  <c r="G17" i="12"/>
  <c r="I17" i="12"/>
  <c r="J17" i="12"/>
  <c r="C18" i="12"/>
  <c r="D18" i="12"/>
  <c r="E18" i="12"/>
  <c r="F18" i="12"/>
  <c r="G18" i="12"/>
  <c r="H18" i="12"/>
  <c r="I18" i="12"/>
  <c r="J18" i="12"/>
  <c r="C19" i="12"/>
  <c r="D19" i="12"/>
  <c r="E19" i="12"/>
  <c r="F19" i="12"/>
  <c r="G19" i="12"/>
  <c r="H19" i="12"/>
  <c r="I19" i="12"/>
  <c r="J19" i="12"/>
  <c r="AJ2" i="10" l="1"/>
  <c r="AI3" i="10"/>
  <c r="AJ3" i="10"/>
  <c r="AJ4" i="10"/>
  <c r="AI5" i="10"/>
  <c r="AI6" i="10" s="1"/>
  <c r="AI7" i="10" s="1"/>
  <c r="AI8" i="10" s="1"/>
  <c r="AJ5" i="10"/>
  <c r="AJ6" i="10" s="1"/>
  <c r="AJ7" i="10" s="1"/>
  <c r="AJ8" i="10" s="1"/>
  <c r="AA11" i="14" l="1"/>
  <c r="U11" i="14"/>
  <c r="T11" i="14"/>
  <c r="S11" i="14"/>
  <c r="AE10" i="14"/>
  <c r="AA10" i="14"/>
  <c r="Z10" i="14"/>
  <c r="V10" i="14"/>
  <c r="AD9" i="14"/>
  <c r="AD10" i="14" s="1"/>
  <c r="AC9" i="14"/>
  <c r="AC10" i="14" s="1"/>
  <c r="AB9" i="14"/>
  <c r="AB10" i="14" s="1"/>
  <c r="U9" i="14"/>
  <c r="U10" i="14" s="1"/>
  <c r="T9" i="14"/>
  <c r="T10" i="14" s="1"/>
  <c r="S9" i="14"/>
  <c r="S10" i="14" s="1"/>
  <c r="AR5" i="14"/>
  <c r="AR6" i="14" s="1"/>
  <c r="AR7" i="14" s="1"/>
  <c r="AR8" i="14" s="1"/>
  <c r="AI5" i="14"/>
  <c r="AI6" i="14" s="1"/>
  <c r="AI7" i="14" s="1"/>
  <c r="AI8" i="14" s="1"/>
  <c r="Z5" i="14"/>
  <c r="Z6" i="14" s="1"/>
  <c r="Z7" i="14" s="1"/>
  <c r="Z8" i="14" s="1"/>
  <c r="AS4" i="14"/>
  <c r="AS5" i="14" s="1"/>
  <c r="AS6" i="14" s="1"/>
  <c r="AS7" i="14" s="1"/>
  <c r="AS8" i="14" s="1"/>
  <c r="AO4" i="14"/>
  <c r="AO5" i="14" s="1"/>
  <c r="AO6" i="14" s="1"/>
  <c r="AO7" i="14" s="1"/>
  <c r="AO8" i="14" s="1"/>
  <c r="AN4" i="14"/>
  <c r="AN5" i="14" s="1"/>
  <c r="AN6" i="14" s="1"/>
  <c r="AN7" i="14" s="1"/>
  <c r="AN8" i="14" s="1"/>
  <c r="AM4" i="14"/>
  <c r="AM5" i="14" s="1"/>
  <c r="AM6" i="14" s="1"/>
  <c r="AM7" i="14" s="1"/>
  <c r="AM8" i="14" s="1"/>
  <c r="AL4" i="14"/>
  <c r="AL5" i="14" s="1"/>
  <c r="AL6" i="14" s="1"/>
  <c r="AL7" i="14" s="1"/>
  <c r="AL8" i="14" s="1"/>
  <c r="AK4" i="14"/>
  <c r="AK5" i="14" s="1"/>
  <c r="AK6" i="14" s="1"/>
  <c r="AK7" i="14" s="1"/>
  <c r="AK8" i="14" s="1"/>
  <c r="AJ4" i="14"/>
  <c r="AJ5" i="14" s="1"/>
  <c r="AJ6" i="14" s="1"/>
  <c r="AJ7" i="14" s="1"/>
  <c r="AJ8" i="14" s="1"/>
  <c r="AE4" i="14"/>
  <c r="AE5" i="14" s="1"/>
  <c r="AE6" i="14" s="1"/>
  <c r="AE7" i="14" s="1"/>
  <c r="AE8" i="14" s="1"/>
  <c r="AD4" i="14"/>
  <c r="AD5" i="14" s="1"/>
  <c r="AD6" i="14" s="1"/>
  <c r="AD7" i="14" s="1"/>
  <c r="AD8" i="14" s="1"/>
  <c r="AC4" i="14"/>
  <c r="AC5" i="14" s="1"/>
  <c r="AC6" i="14" s="1"/>
  <c r="AC7" i="14" s="1"/>
  <c r="AC8" i="14" s="1"/>
  <c r="AB4" i="14"/>
  <c r="AB5" i="14" s="1"/>
  <c r="AB6" i="14" s="1"/>
  <c r="AB7" i="14" s="1"/>
  <c r="AB8" i="14" s="1"/>
  <c r="AA4" i="14"/>
  <c r="AA5" i="14" s="1"/>
  <c r="AA6" i="14" s="1"/>
  <c r="AA7" i="14" s="1"/>
  <c r="AA8" i="14" s="1"/>
  <c r="V4" i="14"/>
  <c r="V5" i="14" s="1"/>
  <c r="V6" i="14" s="1"/>
  <c r="V7" i="14" s="1"/>
  <c r="V8" i="14" s="1"/>
  <c r="U4" i="14"/>
  <c r="U5" i="14" s="1"/>
  <c r="U6" i="14" s="1"/>
  <c r="U7" i="14" s="1"/>
  <c r="U8" i="14" s="1"/>
  <c r="T4" i="14"/>
  <c r="T5" i="14" s="1"/>
  <c r="T6" i="14" s="1"/>
  <c r="T7" i="14" s="1"/>
  <c r="T8" i="14" s="1"/>
  <c r="S4" i="14"/>
  <c r="S5" i="14" s="1"/>
  <c r="S6" i="14" s="1"/>
  <c r="S7" i="14" s="1"/>
  <c r="S8" i="14" s="1"/>
  <c r="AJ3" i="14"/>
  <c r="AI3" i="14"/>
  <c r="AD3" i="14"/>
  <c r="AC3" i="14"/>
  <c r="AB3" i="14"/>
  <c r="AA3" i="14"/>
  <c r="U3" i="14"/>
  <c r="T3" i="14"/>
  <c r="S3" i="14"/>
  <c r="A3" i="14"/>
  <c r="A4" i="14" s="1"/>
  <c r="A5" i="14" s="1"/>
  <c r="A6" i="14" s="1"/>
  <c r="A7" i="14" s="1"/>
  <c r="A8" i="14" s="1"/>
  <c r="A9" i="14" s="1"/>
  <c r="A10" i="14" s="1"/>
  <c r="A11" i="14" s="1"/>
  <c r="AS2" i="14"/>
  <c r="AR2" i="14"/>
  <c r="AM2" i="14"/>
  <c r="AL2" i="14"/>
  <c r="AK2" i="14"/>
  <c r="AJ2" i="14"/>
  <c r="AD2" i="14"/>
  <c r="AC2" i="14"/>
  <c r="AB2" i="14"/>
  <c r="AA2" i="14"/>
  <c r="U2" i="14"/>
  <c r="T2" i="14"/>
  <c r="S2" i="14"/>
  <c r="AA11" i="10"/>
  <c r="U11" i="10"/>
  <c r="T11" i="10"/>
  <c r="S11" i="10"/>
  <c r="A11" i="10"/>
  <c r="B6" i="13" l="1"/>
  <c r="C6" i="13" s="1"/>
  <c r="D6" i="13" s="1"/>
  <c r="E6" i="13" s="1"/>
  <c r="F6" i="13" s="1"/>
  <c r="G6" i="13" s="1"/>
  <c r="H6" i="13" s="1"/>
  <c r="I6" i="13" s="1"/>
  <c r="J6" i="13" s="1"/>
  <c r="K6" i="13" s="1"/>
  <c r="M6" i="13" s="1"/>
  <c r="N6" i="13" s="1"/>
  <c r="O6" i="13" s="1"/>
  <c r="P6" i="13" s="1"/>
  <c r="Q6" i="13" s="1"/>
  <c r="R6" i="13" s="1"/>
  <c r="S6" i="13" s="1"/>
  <c r="T6" i="13" s="1"/>
  <c r="U6" i="13" s="1"/>
  <c r="V6" i="13" s="1"/>
  <c r="W6" i="13" s="1"/>
  <c r="X6" i="13" s="1"/>
  <c r="V10" i="10" l="1"/>
  <c r="Z10" i="10"/>
  <c r="AA10" i="10"/>
  <c r="AE10" i="10"/>
  <c r="AD9" i="10"/>
  <c r="AD10" i="10" s="1"/>
  <c r="AC9" i="10"/>
  <c r="AC10" i="10" s="1"/>
  <c r="AB9" i="10"/>
  <c r="AB10" i="10" s="1"/>
  <c r="U9" i="10"/>
  <c r="U10" i="10" s="1"/>
  <c r="T9" i="10"/>
  <c r="T10" i="10" s="1"/>
  <c r="S9" i="10"/>
  <c r="S10" i="10" s="1"/>
  <c r="B6" i="12" l="1"/>
  <c r="C6" i="12" s="1"/>
  <c r="D6" i="12" s="1"/>
  <c r="E6" i="12" s="1"/>
  <c r="F6" i="12" s="1"/>
  <c r="G6" i="12" s="1"/>
  <c r="H6" i="12" s="1"/>
  <c r="I6" i="12" s="1"/>
  <c r="J6" i="12" s="1"/>
  <c r="K6" i="12" s="1"/>
  <c r="L6" i="12" s="1"/>
  <c r="N7" i="12"/>
  <c r="N8" i="12"/>
  <c r="N9" i="12"/>
  <c r="N18" i="12"/>
  <c r="N17" i="12"/>
  <c r="M6" i="12" l="1"/>
  <c r="N6" i="12" s="1"/>
  <c r="P18" i="3" l="1"/>
  <c r="P17" i="3"/>
  <c r="B6" i="3"/>
  <c r="C6" i="3" s="1"/>
  <c r="D6" i="3" s="1"/>
  <c r="E6" i="3" s="1"/>
  <c r="F6" i="3" s="1"/>
  <c r="G6" i="3" s="1"/>
  <c r="H6" i="3" s="1"/>
  <c r="I6" i="3" s="1"/>
  <c r="J6" i="3" s="1"/>
  <c r="K6" i="3" s="1"/>
  <c r="M6" i="3" s="1"/>
  <c r="N6" i="3" s="1"/>
  <c r="O6" i="3" s="1"/>
  <c r="P6" i="3" s="1"/>
  <c r="Q6" i="3" s="1"/>
  <c r="R6" i="3" s="1"/>
  <c r="S6" i="3" s="1"/>
  <c r="T6" i="3" s="1"/>
  <c r="U6" i="3" s="1"/>
  <c r="V6" i="3" s="1"/>
  <c r="W6" i="3" s="1"/>
  <c r="X6" i="3" s="1"/>
  <c r="P17" i="13" l="1"/>
  <c r="W9" i="14"/>
  <c r="W10" i="14" s="1"/>
  <c r="W9" i="10"/>
  <c r="W10" i="10" s="1"/>
  <c r="P18" i="13"/>
  <c r="AF9" i="14"/>
  <c r="AF10" i="14" s="1"/>
  <c r="AF9" i="10"/>
  <c r="AF10" i="10" s="1"/>
  <c r="A1" i="12"/>
  <c r="N14" i="12" l="1"/>
  <c r="N13" i="12"/>
  <c r="N10" i="12"/>
  <c r="AR5" i="10" l="1"/>
  <c r="AR6" i="10" s="1"/>
  <c r="AR7" i="10" s="1"/>
  <c r="AR8" i="10" s="1"/>
  <c r="Z5" i="10"/>
  <c r="Z6" i="10" s="1"/>
  <c r="Z7" i="10" s="1"/>
  <c r="Z8" i="10" s="1"/>
  <c r="AS4" i="10"/>
  <c r="AS5" i="10" s="1"/>
  <c r="AS6" i="10" s="1"/>
  <c r="AS7" i="10" s="1"/>
  <c r="AS8" i="10" s="1"/>
  <c r="AO4" i="10"/>
  <c r="AO5" i="10" s="1"/>
  <c r="AO6" i="10" s="1"/>
  <c r="AO7" i="10" s="1"/>
  <c r="AO8" i="10" s="1"/>
  <c r="AN4" i="10"/>
  <c r="AN5" i="10" s="1"/>
  <c r="AN6" i="10" s="1"/>
  <c r="AN7" i="10" s="1"/>
  <c r="AN8" i="10" s="1"/>
  <c r="AM4" i="10"/>
  <c r="AM5" i="10" s="1"/>
  <c r="AM6" i="10" s="1"/>
  <c r="AM7" i="10" s="1"/>
  <c r="AM8" i="10" s="1"/>
  <c r="AL4" i="10"/>
  <c r="AL5" i="10" s="1"/>
  <c r="AL6" i="10" s="1"/>
  <c r="AL7" i="10" s="1"/>
  <c r="AL8" i="10" s="1"/>
  <c r="AK4" i="10"/>
  <c r="AK5" i="10" s="1"/>
  <c r="AK6" i="10" s="1"/>
  <c r="AK7" i="10" s="1"/>
  <c r="AK8" i="10" s="1"/>
  <c r="AE4" i="10"/>
  <c r="AE5" i="10" s="1"/>
  <c r="AE6" i="10" s="1"/>
  <c r="AE7" i="10" s="1"/>
  <c r="AE8" i="10" s="1"/>
  <c r="AD4" i="10"/>
  <c r="AD5" i="10" s="1"/>
  <c r="AD6" i="10" s="1"/>
  <c r="AD7" i="10" s="1"/>
  <c r="AD8" i="10" s="1"/>
  <c r="AC4" i="10"/>
  <c r="AC5" i="10" s="1"/>
  <c r="AC6" i="10" s="1"/>
  <c r="AC7" i="10" s="1"/>
  <c r="AC8" i="10" s="1"/>
  <c r="AB4" i="10"/>
  <c r="AB5" i="10" s="1"/>
  <c r="AB6" i="10" s="1"/>
  <c r="AB7" i="10" s="1"/>
  <c r="AB8" i="10" s="1"/>
  <c r="T4" i="10"/>
  <c r="T5" i="10" s="1"/>
  <c r="T6" i="10" s="1"/>
  <c r="T7" i="10" s="1"/>
  <c r="T8" i="10" s="1"/>
  <c r="V4" i="10"/>
  <c r="V5" i="10" s="1"/>
  <c r="V6" i="10" s="1"/>
  <c r="V7" i="10" s="1"/>
  <c r="V8" i="10" s="1"/>
  <c r="AA4" i="10"/>
  <c r="AA5" i="10" s="1"/>
  <c r="AA6" i="10" s="1"/>
  <c r="AA7" i="10" s="1"/>
  <c r="AA8" i="10" s="1"/>
  <c r="P14" i="3"/>
  <c r="P13" i="3"/>
  <c r="AF4" i="10" l="1"/>
  <c r="AF5" i="10" s="1"/>
  <c r="AF6" i="10" s="1"/>
  <c r="AF7" i="10" s="1"/>
  <c r="AF8" i="10" s="1"/>
  <c r="P14" i="13"/>
  <c r="AF4" i="14"/>
  <c r="AF5" i="14" s="1"/>
  <c r="AF6" i="14" s="1"/>
  <c r="AF7" i="14" s="1"/>
  <c r="AF8" i="14" s="1"/>
  <c r="W4" i="10"/>
  <c r="W5" i="10" s="1"/>
  <c r="W6" i="10" s="1"/>
  <c r="W7" i="10" s="1"/>
  <c r="W8" i="10" s="1"/>
  <c r="P13" i="13"/>
  <c r="W4" i="14"/>
  <c r="W5" i="14" s="1"/>
  <c r="W6" i="14" s="1"/>
  <c r="W7" i="14" s="1"/>
  <c r="W8" i="14" s="1"/>
  <c r="U4" i="10"/>
  <c r="U5" i="10" s="1"/>
  <c r="U6" i="10" s="1"/>
  <c r="U7" i="10" s="1"/>
  <c r="U8" i="10" s="1"/>
  <c r="S4" i="10"/>
  <c r="S5" i="10" s="1"/>
  <c r="S6" i="10" s="1"/>
  <c r="S7" i="10" s="1"/>
  <c r="S8" i="10" s="1"/>
  <c r="AR2" i="10" l="1"/>
  <c r="AD3" i="10"/>
  <c r="AC3" i="10"/>
  <c r="AB3" i="10"/>
  <c r="AS2" i="10"/>
  <c r="AA3" i="10"/>
  <c r="U3" i="10"/>
  <c r="T3" i="10"/>
  <c r="S3" i="10"/>
  <c r="AM2" i="10"/>
  <c r="AL2" i="10"/>
  <c r="A3" i="10" l="1"/>
  <c r="A4" i="10" s="1"/>
  <c r="A5" i="10" s="1"/>
  <c r="A6" i="10" s="1"/>
  <c r="A7" i="10" s="1"/>
  <c r="A8" i="10" s="1"/>
  <c r="A9" i="10" s="1"/>
  <c r="A10" i="10" s="1"/>
  <c r="AK2" i="10"/>
  <c r="AD2" i="10"/>
  <c r="AC2" i="10"/>
  <c r="AB2" i="10"/>
  <c r="AA2" i="10"/>
  <c r="U2" i="10"/>
  <c r="T2" i="10"/>
  <c r="S2" i="10"/>
  <c r="P9" i="3" l="1"/>
  <c r="P10" i="3"/>
  <c r="P8" i="3"/>
  <c r="P7" i="3"/>
  <c r="AF2" i="10" l="1"/>
  <c r="P8" i="13"/>
  <c r="AF2" i="14"/>
  <c r="AO2" i="14"/>
  <c r="P10" i="13"/>
  <c r="W2" i="10"/>
  <c r="P7" i="13"/>
  <c r="W2" i="14"/>
  <c r="W3" i="10"/>
  <c r="P9" i="13"/>
  <c r="W3" i="14"/>
  <c r="AF3" i="14"/>
  <c r="AO2" i="10"/>
  <c r="AF3" i="10"/>
</calcChain>
</file>

<file path=xl/sharedStrings.xml><?xml version="1.0" encoding="utf-8"?>
<sst xmlns="http://schemas.openxmlformats.org/spreadsheetml/2006/main" count="408" uniqueCount="169">
  <si>
    <t xml:space="preserve">Foglio </t>
  </si>
  <si>
    <t>P.lla</t>
  </si>
  <si>
    <t>DITTA</t>
  </si>
  <si>
    <t>N PIANO</t>
  </si>
  <si>
    <t>INTESTAZIONE CATASTALE</t>
  </si>
  <si>
    <t>TIPOLOGIA</t>
  </si>
  <si>
    <t>DATI CATASTALI</t>
  </si>
  <si>
    <t>IMPIANTI</t>
  </si>
  <si>
    <t>IDENTIFICATIVI</t>
  </si>
  <si>
    <t>ID</t>
  </si>
  <si>
    <t>Codice fiscale</t>
  </si>
  <si>
    <t>pec</t>
  </si>
  <si>
    <t>Via</t>
  </si>
  <si>
    <t>cap</t>
  </si>
  <si>
    <t>Città</t>
  </si>
  <si>
    <t>Stato</t>
  </si>
  <si>
    <t>SERVITU' DI METANODOTTO</t>
  </si>
  <si>
    <t>VIGNETO</t>
  </si>
  <si>
    <t>Comune</t>
  </si>
  <si>
    <t>Note</t>
  </si>
  <si>
    <t>nota_1</t>
  </si>
  <si>
    <t>nota_2</t>
  </si>
  <si>
    <t>nota_3</t>
  </si>
  <si>
    <t>nota_4</t>
  </si>
  <si>
    <t>nota_5</t>
  </si>
  <si>
    <t>nota_6</t>
  </si>
  <si>
    <t>nota_7</t>
  </si>
  <si>
    <t>Ditta_1</t>
  </si>
  <si>
    <t>Ditta_2</t>
  </si>
  <si>
    <t>Ditta_3</t>
  </si>
  <si>
    <t>Ditta_ 4</t>
  </si>
  <si>
    <t>Comune_1</t>
  </si>
  <si>
    <t>foglio_1</t>
  </si>
  <si>
    <t>part_1</t>
  </si>
  <si>
    <t>S_1</t>
  </si>
  <si>
    <t>OT_1</t>
  </si>
  <si>
    <t>Comune_2</t>
  </si>
  <si>
    <t>foglio_2</t>
  </si>
  <si>
    <t>part_2</t>
  </si>
  <si>
    <t>S_2</t>
  </si>
  <si>
    <t>OT_2</t>
  </si>
  <si>
    <t>Comune_3</t>
  </si>
  <si>
    <t>foglio_3</t>
  </si>
  <si>
    <t>part_3</t>
  </si>
  <si>
    <t>S_3</t>
  </si>
  <si>
    <t>OT_3</t>
  </si>
  <si>
    <t>Comune_4</t>
  </si>
  <si>
    <t>foglio_4</t>
  </si>
  <si>
    <t>part_4</t>
  </si>
  <si>
    <t>S_4</t>
  </si>
  <si>
    <t>OT_4</t>
  </si>
  <si>
    <t>Comune_5</t>
  </si>
  <si>
    <t>foglio_5</t>
  </si>
  <si>
    <t>part_5</t>
  </si>
  <si>
    <t>S_5</t>
  </si>
  <si>
    <t>OT_5</t>
  </si>
  <si>
    <t>Comune_6</t>
  </si>
  <si>
    <t>Comune_7</t>
  </si>
  <si>
    <t>foglio_7</t>
  </si>
  <si>
    <t>S_7</t>
  </si>
  <si>
    <t>OT_7</t>
  </si>
  <si>
    <t>S_6</t>
  </si>
  <si>
    <t>OT_6</t>
  </si>
  <si>
    <t>foglio_6</t>
  </si>
  <si>
    <t>part_6</t>
  </si>
  <si>
    <t>CT</t>
  </si>
  <si>
    <t>1. Strada di accesso P.I.D.A
2. Piazzola antistante P.I.D.A.</t>
  </si>
  <si>
    <t>P_1</t>
  </si>
  <si>
    <t>P_3</t>
  </si>
  <si>
    <t>CONDOTTA</t>
  </si>
  <si>
    <t>DESCRIZIONE</t>
  </si>
  <si>
    <t>Superficie 
(MQ)</t>
  </si>
  <si>
    <t>Sub</t>
  </si>
  <si>
    <t>P_2</t>
  </si>
  <si>
    <t>ROSSI Paolo</t>
  </si>
  <si>
    <t>/3</t>
  </si>
  <si>
    <t>ROSSI Carlo</t>
  </si>
  <si>
    <t>Riferimento
P.P.  Grafico</t>
  </si>
  <si>
    <t>il</t>
  </si>
  <si>
    <t>RSSPLA80A01M141P</t>
  </si>
  <si>
    <r>
      <t>ROSSI Paolo</t>
    </r>
    <r>
      <rPr>
        <sz val="11"/>
        <color theme="1"/>
        <rFont val="Calibri"/>
        <family val="2"/>
        <scheme val="minor"/>
      </rPr>
      <t xml:space="preserve"> nato a Zagarolo (RM) il 01/01/1980 (RSSPLA80A01M141P) - Proprieta' 1/1</t>
    </r>
  </si>
  <si>
    <r>
      <rPr>
        <sz val="11"/>
        <color theme="1"/>
        <rFont val="Calibri"/>
        <family val="2"/>
      </rPr>
      <t>1)</t>
    </r>
    <r>
      <rPr>
        <b/>
        <sz val="11"/>
        <color theme="1"/>
        <rFont val="Calibri"/>
        <family val="2"/>
      </rPr>
      <t xml:space="preserve"> ROSSI Paolo </t>
    </r>
    <r>
      <rPr>
        <sz val="11"/>
        <color theme="1"/>
        <rFont val="Calibri"/>
        <family val="2"/>
      </rPr>
      <t>nato a Zagarolo (RM) il 01/01/1980 (RSSPLA80A01M141P) - Proprieta' 1/2</t>
    </r>
  </si>
  <si>
    <r>
      <t xml:space="preserve">ROSSI Carlo </t>
    </r>
    <r>
      <rPr>
        <sz val="11"/>
        <color theme="1"/>
        <rFont val="Calibri"/>
        <family val="2"/>
        <scheme val="minor"/>
      </rPr>
      <t>nato a Zagarolo (RM) il 01/01/1980 (RSSCRL80A01M141R) - Proprieta' 1/1</t>
    </r>
  </si>
  <si>
    <r>
      <rPr>
        <sz val="11"/>
        <color theme="1"/>
        <rFont val="Calibri"/>
        <family val="2"/>
        <scheme val="minor"/>
      </rPr>
      <t xml:space="preserve">2) </t>
    </r>
    <r>
      <rPr>
        <b/>
        <sz val="11"/>
        <color theme="1"/>
        <rFont val="Calibri"/>
        <family val="2"/>
        <scheme val="minor"/>
      </rPr>
      <t xml:space="preserve">ROSSI Carlo </t>
    </r>
    <r>
      <rPr>
        <sz val="11"/>
        <color theme="1"/>
        <rFont val="Calibri"/>
        <family val="2"/>
        <scheme val="minor"/>
      </rPr>
      <t>nato a Zagarolo (RM) il 01/01/1980 (RSSCRL80A01M141R) - Proprieta' 1/1</t>
    </r>
  </si>
  <si>
    <t>ZAGAROLO (RM)</t>
  </si>
  <si>
    <t>SEM</t>
  </si>
  <si>
    <t>Canale di derivazione</t>
  </si>
  <si>
    <t>Relitto</t>
  </si>
  <si>
    <r>
      <t xml:space="preserve">2) </t>
    </r>
    <r>
      <rPr>
        <b/>
        <sz val="11"/>
        <color theme="1"/>
        <rFont val="Calibri"/>
        <family val="2"/>
        <scheme val="minor"/>
      </rPr>
      <t>DI CONTRO Nicola</t>
    </r>
    <r>
      <rPr>
        <sz val="11"/>
        <color theme="1"/>
        <rFont val="Calibri"/>
        <family val="2"/>
        <scheme val="minor"/>
      </rPr>
      <t xml:space="preserve"> Fu Antonio - Usufruttuario parziale</t>
    </r>
  </si>
  <si>
    <r>
      <t xml:space="preserve">3) </t>
    </r>
    <r>
      <rPr>
        <b/>
        <sz val="11"/>
        <color theme="1"/>
        <rFont val="Calibri"/>
        <family val="2"/>
        <scheme val="minor"/>
      </rPr>
      <t>DI CONTRO Giuseppe</t>
    </r>
    <r>
      <rPr>
        <sz val="11"/>
        <color theme="1"/>
        <rFont val="Calibri"/>
        <family val="2"/>
        <scheme val="minor"/>
      </rPr>
      <t xml:space="preserve"> Di Nicola -  Comproprietario</t>
    </r>
  </si>
  <si>
    <r>
      <t xml:space="preserve">4) </t>
    </r>
    <r>
      <rPr>
        <b/>
        <sz val="11"/>
        <color theme="1"/>
        <rFont val="Calibri"/>
        <family val="2"/>
        <scheme val="minor"/>
      </rPr>
      <t>DI CONTRO Domenico</t>
    </r>
    <r>
      <rPr>
        <sz val="11"/>
        <color theme="1"/>
        <rFont val="Calibri"/>
        <family val="2"/>
        <scheme val="minor"/>
      </rPr>
      <t xml:space="preserve"> Di Nicola - Comproprietario</t>
    </r>
  </si>
  <si>
    <r>
      <rPr>
        <sz val="11"/>
        <color theme="1"/>
        <rFont val="Calibri"/>
        <family val="2"/>
      </rPr>
      <t xml:space="preserve">1) </t>
    </r>
    <r>
      <rPr>
        <b/>
        <sz val="11"/>
        <color theme="1"/>
        <rFont val="Calibri"/>
        <family val="2"/>
      </rPr>
      <t>DI CONTRO Vincenzo</t>
    </r>
    <r>
      <rPr>
        <sz val="11"/>
        <color theme="1"/>
        <rFont val="Calibri"/>
        <family val="2"/>
      </rPr>
      <t xml:space="preserve"> nato a Zagarolo il 01/01/1900 (DCNVCN00A01M141I) Comproprietario</t>
    </r>
  </si>
  <si>
    <t>Deceduto il 01/01/2000</t>
  </si>
  <si>
    <t>sconociuto</t>
  </si>
  <si>
    <t>DI CONTRO Vincenzo</t>
  </si>
  <si>
    <t>DI CONTRO Nicola</t>
  </si>
  <si>
    <t>DI CONTRO Domenico</t>
  </si>
  <si>
    <t>P_4</t>
  </si>
  <si>
    <t>P_5</t>
  </si>
  <si>
    <t>P_6</t>
  </si>
  <si>
    <t>RSSCRL80A01M141R</t>
  </si>
  <si>
    <t>DCNVCN00A01M141I</t>
  </si>
  <si>
    <t>DI CONTRO Giovanni</t>
  </si>
  <si>
    <t>erede Di Contro Vincenzo</t>
  </si>
  <si>
    <t>DCNGNN80A01M141A</t>
  </si>
  <si>
    <t>ALDO ROSSI, 17</t>
  </si>
  <si>
    <t>---------</t>
  </si>
  <si>
    <t>DI CONTRO Giuseppe</t>
  </si>
  <si>
    <t>TRACCIATO</t>
  </si>
  <si>
    <t>X</t>
  </si>
  <si>
    <t>(AA) VIGNETO
(AB) ORTO IRRIGUO
(AC) ULIVETO</t>
  </si>
  <si>
    <t>Zagarolo</t>
  </si>
  <si>
    <t>TITOLO/OGGETTO</t>
  </si>
  <si>
    <t>Pista di accesso e lavoro</t>
  </si>
  <si>
    <t>Pista di lavoro</t>
  </si>
  <si>
    <t>Pista di accesso</t>
  </si>
  <si>
    <t>AREA  
ASSERVITA
(MQ)</t>
  </si>
  <si>
    <t>AREA 
ASSERVITA
(MQ)</t>
  </si>
  <si>
    <t>AREA 
ASSERVITA
 (MQ)</t>
  </si>
  <si>
    <t>Corte</t>
  </si>
  <si>
    <t>ROTOTEK SRL</t>
  </si>
  <si>
    <t>00000000001</t>
  </si>
  <si>
    <t>pec: rototeksrl@legalmail.it</t>
  </si>
  <si>
    <t>ALESSIO ROVATI, 20
Zona industriale nord</t>
  </si>
  <si>
    <t>ROVASSA Paolo</t>
  </si>
  <si>
    <t>Rappresentante legale ROTOTEK SRL</t>
  </si>
  <si>
    <t>VIA ALDO ROSSI, 17</t>
  </si>
  <si>
    <t>AREA 
OCCUPATA
(MQ)</t>
  </si>
  <si>
    <r>
      <t xml:space="preserve">TOTALE 
AREA 
ASSERVITA
(MQ) 
</t>
    </r>
    <r>
      <rPr>
        <i/>
        <sz val="11"/>
        <color theme="1"/>
        <rFont val="Calibri"/>
        <family val="2"/>
        <scheme val="minor"/>
      </rPr>
      <t>(col 13+ 15)</t>
    </r>
  </si>
  <si>
    <t>Intestatario_catastale</t>
  </si>
  <si>
    <t xml:space="preserve">nato_a </t>
  </si>
  <si>
    <r>
      <t xml:space="preserve">RESTO Quintino </t>
    </r>
    <r>
      <rPr>
        <sz val="11"/>
        <color theme="1"/>
        <rFont val="Calibri"/>
        <family val="2"/>
        <scheme val="minor"/>
      </rPr>
      <t>nato a Zagarolo (RM) il 01/01/1980 (RSTQTN80A01M141P) - Proprieta' 1/1</t>
    </r>
  </si>
  <si>
    <t>CD</t>
  </si>
  <si>
    <t>3bis</t>
  </si>
  <si>
    <t>---</t>
  </si>
  <si>
    <t>RESTO Quintino</t>
  </si>
  <si>
    <t>SERVITU' DI ACCESSO
IMPIANTI</t>
  </si>
  <si>
    <t>SI</t>
  </si>
  <si>
    <t>NO</t>
  </si>
  <si>
    <t>ALESSIO ROVATI, 20
ZONA INDUSTRIALE NORD</t>
  </si>
  <si>
    <t>note_nascoste</t>
  </si>
  <si>
    <t>CONSISTENZA
(MQ)</t>
  </si>
  <si>
    <t>ESPROPRIO</t>
  </si>
  <si>
    <t>P.I.D.A.</t>
  </si>
  <si>
    <t>DS_1</t>
  </si>
  <si>
    <t>E_1</t>
  </si>
  <si>
    <t>DS_2</t>
  </si>
  <si>
    <t>E_2</t>
  </si>
  <si>
    <r>
      <t xml:space="preserve">CT
</t>
    </r>
    <r>
      <rPr>
        <b/>
        <i/>
        <sz val="11"/>
        <color theme="1"/>
        <rFont val="Calibri"/>
        <family val="2"/>
        <scheme val="minor"/>
      </rPr>
      <t>(CF)</t>
    </r>
  </si>
  <si>
    <r>
      <t>ENTE URBANO</t>
    </r>
    <r>
      <rPr>
        <i/>
        <sz val="11"/>
        <color theme="1"/>
        <rFont val="Calibri"/>
        <family val="2"/>
        <scheme val="minor"/>
      </rPr>
      <t xml:space="preserve">
(D/8)</t>
    </r>
  </si>
  <si>
    <r>
      <t xml:space="preserve">CT
</t>
    </r>
    <r>
      <rPr>
        <i/>
        <sz val="11"/>
        <color theme="1"/>
        <rFont val="Calibri"/>
        <family val="2"/>
        <scheme val="minor"/>
      </rPr>
      <t>(CF)</t>
    </r>
  </si>
  <si>
    <r>
      <t xml:space="preserve">
</t>
    </r>
    <r>
      <rPr>
        <i/>
        <sz val="11"/>
        <color theme="1"/>
        <rFont val="Calibri"/>
        <family val="2"/>
        <scheme val="minor"/>
      </rPr>
      <t>(4)</t>
    </r>
  </si>
  <si>
    <t>OCCUPAZIONE TEMPORANEA
ESECUZIONE LAVORI
(ART. 52-OCTIES)</t>
  </si>
  <si>
    <t>DIRITTO 
DI  SUPERFICIE</t>
  </si>
  <si>
    <t>DS_3</t>
  </si>
  <si>
    <t>E_3</t>
  </si>
  <si>
    <t>DS_4</t>
  </si>
  <si>
    <t>E_4</t>
  </si>
  <si>
    <t>DS_5</t>
  </si>
  <si>
    <t>E_5</t>
  </si>
  <si>
    <t>DS_6</t>
  </si>
  <si>
    <t>E_6</t>
  </si>
  <si>
    <t>DS_7</t>
  </si>
  <si>
    <t>E_7</t>
  </si>
  <si>
    <r>
      <t xml:space="preserve">ROTOTEK SRL </t>
    </r>
    <r>
      <rPr>
        <sz val="11"/>
        <color theme="1"/>
        <rFont val="Calibri"/>
        <family val="2"/>
        <scheme val="minor"/>
      </rPr>
      <t>con sede in ZAGAROLO (RM) (00000000001) - Proprietà per 1/1</t>
    </r>
  </si>
  <si>
    <t>note_intestato</t>
  </si>
  <si>
    <t>Usufruttuario - Sconociuto
Presubilmente deceduto per età</t>
  </si>
  <si>
    <t>RAR/PEC</t>
  </si>
  <si>
    <r>
      <t xml:space="preserve">Qualità 
</t>
    </r>
    <r>
      <rPr>
        <b/>
        <i/>
        <sz val="11"/>
        <color theme="1"/>
        <rFont val="Calibri"/>
        <family val="2"/>
        <scheme val="minor"/>
      </rPr>
      <t xml:space="preserve"> (Categoria)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</si>
</sst>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0" x14ac:knownFonts="1">
    <font>
      <sz val="11"/>
      <color theme="1"/>
      <name val="Calibri"/>
      <family val="2"/>
      <scheme val="minor"/>
    </font>
    <font>
      <b/>
      <sz val="11"/>
      <color theme="1"/>
      <name val="Calibri"/>
      <family val="2"/>
      <scheme val="minor"/>
    </font>
    <font>
      <b/>
      <sz val="12"/>
      <color theme="1"/>
      <name val="Calibri"/>
      <family val="2"/>
      <scheme val="minor"/>
    </font>
    <font>
      <sz val="10"/>
      <name val="Arial"/>
      <family val="2"/>
    </font>
    <font>
      <i/>
      <sz val="10"/>
      <name val="Arial"/>
      <family val="2"/>
    </font>
    <font>
      <sz val="10"/>
      <color theme="1"/>
      <name val="Arial"/>
      <family val="2"/>
    </font>
    <font>
      <sz val="11"/>
      <name val="Calibri"/>
      <family val="2"/>
      <scheme val="minor"/>
    </font>
    <font>
      <sz val="11"/>
      <color theme="1"/>
      <name val="Calibri"/>
      <family val="2"/>
    </font>
    <font>
      <sz val="11"/>
      <name val="Calibri"/>
      <family val="2"/>
    </font>
    <font>
      <b/>
      <sz val="11"/>
      <color theme="1"/>
      <name val="Calibri"/>
      <family val="2"/>
    </font>
    <font>
      <sz val="11"/>
      <color theme="1"/>
      <name val="Calibri"/>
      <family val="2"/>
    </font>
    <font>
      <i/>
      <sz val="11"/>
      <color theme="1"/>
      <name val="Calibri"/>
      <family val="2"/>
      <scheme val="minor"/>
    </font>
    <font>
      <b/>
      <i/>
      <sz val="11"/>
      <color theme="1"/>
      <name val="Calibri"/>
      <family val="2"/>
      <scheme val="minor"/>
    </font>
    <font>
      <i/>
      <sz val="10"/>
      <color theme="1"/>
      <name val="Calibri"/>
      <family val="2"/>
    </font>
    <font>
      <b/>
      <i/>
      <sz val="10"/>
      <color rgb="FFFF0000"/>
      <name val="Arial"/>
      <family val="2"/>
    </font>
    <font>
      <b/>
      <sz val="10"/>
      <color rgb="FFFF0000"/>
      <name val="Arial"/>
      <family val="2"/>
    </font>
    <font>
      <b/>
      <sz val="11"/>
      <name val="Calibri"/>
      <family val="2"/>
      <scheme val="minor"/>
    </font>
    <font>
      <sz val="11"/>
      <color theme="1"/>
      <name val="Calibri"/>
      <family val="2"/>
      <scheme val="minor"/>
    </font>
    <font>
      <b/>
      <sz val="11"/>
      <color rgb="FFFF0000"/>
      <name val="Calibri"/>
      <family val="2"/>
    </font>
    <font>
      <b/>
      <sz val="11"/>
      <color rgb="FFFF0000"/>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4" tint="0.79998168889431442"/>
        <bgColor rgb="FFDBE5F1"/>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4.9989318521683403E-2"/>
        <bgColor rgb="FFDBE5F1"/>
      </patternFill>
    </fill>
  </fills>
  <borders count="89">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rgb="FF000000"/>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indexed="64"/>
      </top>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rgb="FF000000"/>
      </top>
      <bottom/>
      <diagonal/>
    </border>
    <border>
      <left/>
      <right/>
      <top/>
      <bottom style="medium">
        <color rgb="FF000000"/>
      </bottom>
      <diagonal/>
    </border>
    <border>
      <left/>
      <right style="thin">
        <color indexed="64"/>
      </right>
      <top/>
      <bottom style="medium">
        <color rgb="FF000000"/>
      </bottom>
      <diagonal/>
    </border>
    <border>
      <left/>
      <right style="medium">
        <color indexed="64"/>
      </right>
      <top style="medium">
        <color rgb="FF000000"/>
      </top>
      <bottom/>
      <diagonal/>
    </border>
    <border>
      <left/>
      <right style="thin">
        <color indexed="64"/>
      </right>
      <top style="medium">
        <color rgb="FF000000"/>
      </top>
      <bottom/>
      <diagonal/>
    </border>
    <border>
      <left/>
      <right style="medium">
        <color indexed="64"/>
      </right>
      <top/>
      <bottom style="medium">
        <color rgb="FF000000"/>
      </bottom>
      <diagonal/>
    </border>
    <border>
      <left style="thin">
        <color indexed="64"/>
      </left>
      <right/>
      <top/>
      <bottom style="medium">
        <color rgb="FF000000"/>
      </bottom>
      <diagonal/>
    </border>
    <border>
      <left/>
      <right style="medium">
        <color rgb="FF000000"/>
      </right>
      <top/>
      <bottom style="medium">
        <color indexed="64"/>
      </bottom>
      <diagonal/>
    </border>
    <border>
      <left style="medium">
        <color rgb="FF000000"/>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rgb="FF000000"/>
      </left>
      <right/>
      <top style="thin">
        <color indexed="64"/>
      </top>
      <bottom/>
      <diagonal/>
    </border>
    <border>
      <left style="thin">
        <color indexed="64"/>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rgb="FF000000"/>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s>
  <cellStyleXfs count="2">
    <xf numFmtId="0" fontId="0" fillId="0" borderId="0"/>
    <xf numFmtId="0" fontId="7" fillId="0" borderId="0"/>
  </cellStyleXfs>
  <cellXfs count="453">
    <xf numFmtId="0" fontId="0" fillId="0" borderId="0" xfId="0"/>
    <xf numFmtId="0" fontId="0" fillId="0" borderId="0" xfId="0" applyAlignment="1">
      <alignment horizontal="center"/>
    </xf>
    <xf numFmtId="0" fontId="0" fillId="0" borderId="0" xfId="0" applyAlignment="1">
      <alignment vertical="center" wrapText="1"/>
    </xf>
    <xf numFmtId="0" fontId="0" fillId="0" borderId="0" xfId="0" applyAlignment="1">
      <alignment horizontal="center" vertical="center"/>
    </xf>
    <xf numFmtId="4" fontId="0" fillId="0" borderId="0" xfId="0" applyNumberFormat="1" applyAlignment="1">
      <alignment horizontal="center"/>
    </xf>
    <xf numFmtId="0" fontId="1" fillId="0" borderId="0" xfId="0" applyFont="1" applyAlignment="1">
      <alignment horizontal="center"/>
    </xf>
    <xf numFmtId="0" fontId="0" fillId="0" borderId="0" xfId="0" applyAlignment="1">
      <alignment horizontal="center" vertical="center" wrapText="1"/>
    </xf>
    <xf numFmtId="3" fontId="0" fillId="0" borderId="0" xfId="0" applyNumberFormat="1" applyAlignment="1">
      <alignment horizontal="center"/>
    </xf>
    <xf numFmtId="3" fontId="1" fillId="0" borderId="0" xfId="0" applyNumberFormat="1" applyFont="1" applyAlignment="1">
      <alignment horizontal="center"/>
    </xf>
    <xf numFmtId="3" fontId="1" fillId="0" borderId="0" xfId="0" applyNumberFormat="1" applyFont="1"/>
    <xf numFmtId="0" fontId="1" fillId="0" borderId="0" xfId="0" applyFont="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9" fillId="0" borderId="2" xfId="0" applyFont="1" applyBorder="1" applyAlignment="1">
      <alignment horizontal="center" vertical="center"/>
    </xf>
    <xf numFmtId="0" fontId="7" fillId="0" borderId="2" xfId="0" applyFont="1" applyBorder="1" applyAlignment="1">
      <alignment horizontal="center" vertical="center" wrapText="1"/>
    </xf>
    <xf numFmtId="0" fontId="10" fillId="0" borderId="2" xfId="0" applyFont="1" applyBorder="1" applyAlignment="1">
      <alignment horizontal="center" vertical="center" wrapText="1"/>
    </xf>
    <xf numFmtId="3" fontId="0" fillId="0" borderId="0" xfId="0" applyNumberFormat="1"/>
    <xf numFmtId="0" fontId="1" fillId="0" borderId="2" xfId="0" applyFont="1" applyBorder="1" applyAlignment="1">
      <alignment horizontal="center" vertical="center"/>
    </xf>
    <xf numFmtId="0" fontId="11" fillId="0" borderId="0" xfId="0" applyFont="1" applyAlignment="1">
      <alignment horizontal="center" vertical="center" wrapText="1"/>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3" fillId="0" borderId="6"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7" xfId="0" applyFont="1" applyBorder="1" applyAlignment="1">
      <alignment horizontal="center" vertical="center"/>
    </xf>
    <xf numFmtId="0" fontId="4" fillId="0" borderId="5" xfId="0" applyFont="1" applyBorder="1" applyAlignment="1">
      <alignment horizontal="center" vertical="center" wrapText="1"/>
    </xf>
    <xf numFmtId="0" fontId="3" fillId="0" borderId="6" xfId="0" applyFont="1" applyBorder="1" applyAlignment="1">
      <alignment horizontal="left" vertical="center"/>
    </xf>
    <xf numFmtId="0" fontId="5" fillId="0" borderId="16" xfId="0" applyFont="1" applyBorder="1" applyAlignment="1">
      <alignment horizontal="left"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1" fillId="0" borderId="5" xfId="0" applyFont="1" applyBorder="1" applyAlignment="1">
      <alignment horizontal="center" vertical="center"/>
    </xf>
    <xf numFmtId="3" fontId="3" fillId="0" borderId="5" xfId="0" applyNumberFormat="1" applyFont="1" applyBorder="1" applyAlignment="1">
      <alignment horizontal="center" vertical="center"/>
    </xf>
    <xf numFmtId="3" fontId="3" fillId="0" borderId="6" xfId="0" applyNumberFormat="1" applyFont="1" applyBorder="1" applyAlignment="1">
      <alignment horizontal="center" vertical="center"/>
    </xf>
    <xf numFmtId="0" fontId="1" fillId="0" borderId="0" xfId="0" applyFont="1" applyAlignment="1">
      <alignment horizontal="center" vertical="center"/>
    </xf>
    <xf numFmtId="3" fontId="0" fillId="0" borderId="13" xfId="0" applyNumberFormat="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1" fillId="0" borderId="1" xfId="0" applyFont="1" applyBorder="1" applyAlignment="1">
      <alignment horizontal="center"/>
    </xf>
    <xf numFmtId="3" fontId="1" fillId="0" borderId="1" xfId="0" applyNumberFormat="1" applyFont="1" applyBorder="1"/>
    <xf numFmtId="3" fontId="9" fillId="0" borderId="3"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0" fontId="3" fillId="0" borderId="9" xfId="0" applyFont="1" applyBorder="1" applyAlignment="1">
      <alignment horizontal="center" vertical="center"/>
    </xf>
    <xf numFmtId="0" fontId="4" fillId="0" borderId="14" xfId="0" applyFont="1" applyBorder="1" applyAlignment="1">
      <alignment horizontal="center" vertical="center" wrapText="1"/>
    </xf>
    <xf numFmtId="0" fontId="3" fillId="0" borderId="15" xfId="0" applyFont="1" applyBorder="1" applyAlignment="1">
      <alignment horizontal="left"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left" vertical="center"/>
    </xf>
    <xf numFmtId="14" fontId="3" fillId="0" borderId="5" xfId="0" applyNumberFormat="1" applyFont="1" applyBorder="1" applyAlignment="1">
      <alignment horizontal="center" vertical="center" wrapText="1"/>
    </xf>
    <xf numFmtId="14" fontId="3" fillId="0" borderId="14" xfId="0" applyNumberFormat="1" applyFont="1" applyBorder="1" applyAlignment="1">
      <alignment horizontal="center" vertical="center" wrapText="1"/>
    </xf>
    <xf numFmtId="14" fontId="3" fillId="0" borderId="14" xfId="0" applyNumberFormat="1" applyFont="1" applyBorder="1" applyAlignment="1">
      <alignment horizontal="center" vertical="center"/>
    </xf>
    <xf numFmtId="14" fontId="3" fillId="0" borderId="2"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14" fontId="3" fillId="0" borderId="0" xfId="0" applyNumberFormat="1" applyFont="1" applyAlignment="1">
      <alignment horizontal="center" vertical="center"/>
    </xf>
    <xf numFmtId="0" fontId="9" fillId="0" borderId="14" xfId="0" applyFont="1" applyBorder="1" applyAlignment="1">
      <alignment horizontal="center" vertical="center"/>
    </xf>
    <xf numFmtId="0" fontId="0" fillId="0" borderId="14" xfId="0" applyBorder="1" applyAlignment="1">
      <alignment horizontal="center"/>
    </xf>
    <xf numFmtId="3" fontId="9" fillId="0" borderId="15"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0" fontId="1" fillId="0" borderId="2" xfId="0" applyFont="1" applyBorder="1" applyAlignment="1">
      <alignment horizontal="center"/>
    </xf>
    <xf numFmtId="0" fontId="0" fillId="0" borderId="2" xfId="0" applyBorder="1" applyAlignment="1">
      <alignment horizontal="center"/>
    </xf>
    <xf numFmtId="3" fontId="1" fillId="0" borderId="3" xfId="0" applyNumberFormat="1" applyFont="1" applyBorder="1"/>
    <xf numFmtId="0" fontId="1" fillId="0" borderId="3" xfId="0" applyFont="1" applyBorder="1" applyAlignment="1">
      <alignment horizontal="center"/>
    </xf>
    <xf numFmtId="3" fontId="3" fillId="0" borderId="14" xfId="0" applyNumberFormat="1" applyFont="1" applyBorder="1" applyAlignment="1">
      <alignment horizontal="center" vertical="center"/>
    </xf>
    <xf numFmtId="0" fontId="0" fillId="0" borderId="14" xfId="0" applyBorder="1" applyAlignment="1">
      <alignment horizontal="center" vertical="center"/>
    </xf>
    <xf numFmtId="3" fontId="1" fillId="0" borderId="1" xfId="0" applyNumberFormat="1" applyFont="1" applyBorder="1" applyAlignment="1">
      <alignment horizontal="center"/>
    </xf>
    <xf numFmtId="3" fontId="3" fillId="0" borderId="15" xfId="0" applyNumberFormat="1" applyFont="1" applyBorder="1" applyAlignment="1">
      <alignment horizontal="center" vertical="center"/>
    </xf>
    <xf numFmtId="3"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16" xfId="0" quotePrefix="1" applyFont="1" applyBorder="1" applyAlignment="1">
      <alignment horizontal="center" vertical="center"/>
    </xf>
    <xf numFmtId="164" fontId="5" fillId="0" borderId="5" xfId="0" applyNumberFormat="1" applyFont="1" applyBorder="1" applyAlignment="1">
      <alignment horizontal="center" vertical="center"/>
    </xf>
    <xf numFmtId="164" fontId="3" fillId="0" borderId="14" xfId="0" applyNumberFormat="1" applyFont="1" applyBorder="1" applyAlignment="1">
      <alignment horizontal="center" vertical="center"/>
    </xf>
    <xf numFmtId="164" fontId="3" fillId="0" borderId="2" xfId="0" applyNumberFormat="1" applyFont="1" applyBorder="1" applyAlignment="1">
      <alignment horizontal="center" vertical="center"/>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wrapText="1"/>
    </xf>
    <xf numFmtId="164" fontId="3" fillId="0" borderId="0" xfId="0" applyNumberFormat="1" applyFont="1" applyAlignment="1">
      <alignment horizontal="center" vertical="center"/>
    </xf>
    <xf numFmtId="3" fontId="3" fillId="0" borderId="0" xfId="0" applyNumberFormat="1" applyFont="1" applyAlignment="1">
      <alignment horizontal="center" vertical="center"/>
    </xf>
    <xf numFmtId="0" fontId="3" fillId="5" borderId="8" xfId="0" applyFont="1" applyFill="1" applyBorder="1" applyAlignment="1">
      <alignment horizontal="center" vertical="center"/>
    </xf>
    <xf numFmtId="0" fontId="3" fillId="5" borderId="5" xfId="0" applyFont="1" applyFill="1" applyBorder="1" applyAlignment="1">
      <alignment horizontal="center" vertical="center"/>
    </xf>
    <xf numFmtId="0" fontId="5" fillId="5" borderId="5" xfId="0" applyFont="1" applyFill="1" applyBorder="1" applyAlignment="1">
      <alignment horizontal="center" vertical="center" wrapText="1"/>
    </xf>
    <xf numFmtId="0" fontId="3" fillId="5" borderId="5" xfId="0" applyFont="1" applyFill="1" applyBorder="1" applyAlignment="1">
      <alignment horizontal="center" vertical="center" wrapText="1"/>
    </xf>
    <xf numFmtId="14" fontId="3" fillId="5" borderId="5" xfId="0" applyNumberFormat="1"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164" fontId="5" fillId="5" borderId="5" xfId="0" applyNumberFormat="1" applyFont="1" applyFill="1" applyBorder="1" applyAlignment="1">
      <alignment horizontal="center" vertical="center"/>
    </xf>
    <xf numFmtId="0" fontId="5"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9" fillId="0" borderId="0" xfId="0" applyFont="1" applyBorder="1" applyAlignment="1">
      <alignment horizontal="center" vertical="center"/>
    </xf>
    <xf numFmtId="3" fontId="1" fillId="0" borderId="0" xfId="0" applyNumberFormat="1" applyFont="1" applyBorder="1" applyAlignment="1">
      <alignment horizontal="center" vertical="center" wrapText="1"/>
    </xf>
    <xf numFmtId="3" fontId="0" fillId="0" borderId="15" xfId="0" applyNumberFormat="1" applyBorder="1" applyAlignment="1">
      <alignment horizontal="center" vertical="center"/>
    </xf>
    <xf numFmtId="0" fontId="0" fillId="0" borderId="12" xfId="0" applyBorder="1" applyAlignment="1">
      <alignment horizontal="center" vertical="center"/>
    </xf>
    <xf numFmtId="3" fontId="0" fillId="0" borderId="24" xfId="0" applyNumberFormat="1" applyBorder="1" applyAlignment="1">
      <alignment horizontal="center" vertical="center" wrapText="1"/>
    </xf>
    <xf numFmtId="3" fontId="0" fillId="0" borderId="26" xfId="0" applyNumberFormat="1" applyBorder="1" applyAlignment="1">
      <alignment horizontal="center" vertical="center" wrapText="1"/>
    </xf>
    <xf numFmtId="0" fontId="0" fillId="0" borderId="25" xfId="0" applyBorder="1" applyAlignment="1">
      <alignment horizontal="center"/>
    </xf>
    <xf numFmtId="0" fontId="0" fillId="0" borderId="25" xfId="0" applyBorder="1" applyAlignment="1">
      <alignment horizontal="center" vertical="center"/>
    </xf>
    <xf numFmtId="3" fontId="0" fillId="0" borderId="30" xfId="0" applyNumberFormat="1" applyBorder="1" applyAlignment="1">
      <alignment horizontal="center" vertical="center" wrapText="1"/>
    </xf>
    <xf numFmtId="0" fontId="0" fillId="0" borderId="22" xfId="0" applyBorder="1" applyAlignment="1">
      <alignment horizontal="center" vertical="center" wrapText="1"/>
    </xf>
    <xf numFmtId="3" fontId="0" fillId="0" borderId="28" xfId="0" applyNumberFormat="1" applyBorder="1" applyAlignment="1">
      <alignment horizontal="center" vertical="center" wrapText="1"/>
    </xf>
    <xf numFmtId="0" fontId="0" fillId="0" borderId="24" xfId="0" applyBorder="1" applyAlignment="1">
      <alignment horizontal="center" vertical="center" wrapText="1"/>
    </xf>
    <xf numFmtId="3" fontId="0" fillId="0" borderId="31" xfId="0" applyNumberFormat="1" applyBorder="1" applyAlignment="1">
      <alignment horizontal="center" vertical="center" wrapText="1"/>
    </xf>
    <xf numFmtId="0" fontId="0" fillId="0" borderId="26" xfId="0" applyBorder="1" applyAlignment="1">
      <alignment horizontal="center" vertical="center" wrapText="1"/>
    </xf>
    <xf numFmtId="0" fontId="8" fillId="0" borderId="29"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9" xfId="0" applyBorder="1" applyAlignment="1">
      <alignment horizontal="center"/>
    </xf>
    <xf numFmtId="0" fontId="0" fillId="0" borderId="25" xfId="0" applyBorder="1"/>
    <xf numFmtId="3" fontId="0" fillId="0" borderId="29" xfId="0" applyNumberFormat="1"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xf>
    <xf numFmtId="0" fontId="0" fillId="0" borderId="24" xfId="0" applyBorder="1"/>
    <xf numFmtId="0" fontId="0" fillId="0" borderId="0" xfId="0" applyBorder="1" applyAlignment="1">
      <alignment horizontal="center" vertical="center" wrapText="1"/>
    </xf>
    <xf numFmtId="0" fontId="1" fillId="0" borderId="0" xfId="0" applyFont="1" applyBorder="1" applyAlignment="1">
      <alignment horizontal="center" vertical="center"/>
    </xf>
    <xf numFmtId="3" fontId="0" fillId="0" borderId="25" xfId="0" applyNumberFormat="1" applyBorder="1" applyAlignment="1">
      <alignment horizontal="center" vertical="center" wrapText="1"/>
    </xf>
    <xf numFmtId="0" fontId="1" fillId="0" borderId="7" xfId="0" applyFont="1" applyBorder="1" applyAlignment="1">
      <alignment horizontal="center" vertical="center" wrapText="1"/>
    </xf>
    <xf numFmtId="3" fontId="0" fillId="0" borderId="3" xfId="0" applyNumberFormat="1" applyBorder="1" applyAlignment="1">
      <alignment horizontal="center" vertical="center"/>
    </xf>
    <xf numFmtId="3" fontId="0" fillId="0" borderId="6" xfId="0" applyNumberFormat="1" applyBorder="1" applyAlignment="1">
      <alignment horizontal="center" vertical="center"/>
    </xf>
    <xf numFmtId="0" fontId="7"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xf>
    <xf numFmtId="0" fontId="1" fillId="0" borderId="0" xfId="0" applyFont="1" applyBorder="1" applyAlignment="1">
      <alignment horizontal="center"/>
    </xf>
    <xf numFmtId="3" fontId="0" fillId="0" borderId="1" xfId="0" applyNumberFormat="1" applyBorder="1" applyAlignment="1">
      <alignment horizontal="center"/>
    </xf>
    <xf numFmtId="0" fontId="0" fillId="0" borderId="0" xfId="0" applyBorder="1" applyAlignment="1">
      <alignment horizontal="center" vertical="center"/>
    </xf>
    <xf numFmtId="3" fontId="0" fillId="0" borderId="3" xfId="0" applyNumberFormat="1" applyBorder="1" applyAlignment="1">
      <alignment horizontal="center"/>
    </xf>
    <xf numFmtId="3" fontId="0" fillId="0" borderId="36" xfId="0" applyNumberFormat="1" applyBorder="1" applyAlignment="1">
      <alignment horizontal="center" vertical="center" wrapText="1"/>
    </xf>
    <xf numFmtId="3" fontId="0" fillId="0" borderId="34" xfId="0" applyNumberFormat="1" applyBorder="1" applyAlignment="1">
      <alignment horizontal="center" vertical="center" wrapText="1"/>
    </xf>
    <xf numFmtId="3" fontId="0" fillId="0" borderId="35" xfId="0" applyNumberFormat="1" applyBorder="1" applyAlignment="1">
      <alignment horizontal="center" vertical="center" wrapText="1"/>
    </xf>
    <xf numFmtId="3" fontId="0" fillId="0" borderId="36" xfId="0" applyNumberFormat="1" applyBorder="1" applyAlignment="1">
      <alignment horizontal="center" vertical="center"/>
    </xf>
    <xf numFmtId="3" fontId="7" fillId="0" borderId="0" xfId="0" applyNumberFormat="1" applyFont="1" applyBorder="1" applyAlignment="1">
      <alignment horizontal="left" vertical="center" wrapText="1"/>
    </xf>
    <xf numFmtId="3" fontId="9" fillId="0" borderId="0" xfId="0" applyNumberFormat="1" applyFont="1" applyBorder="1" applyAlignment="1">
      <alignment horizontal="center" vertical="center" wrapText="1"/>
    </xf>
    <xf numFmtId="0" fontId="0" fillId="0" borderId="13" xfId="0" applyBorder="1" applyAlignment="1">
      <alignment horizontal="center" vertical="center"/>
    </xf>
    <xf numFmtId="0" fontId="13" fillId="0" borderId="41" xfId="0" applyFont="1" applyFill="1" applyBorder="1" applyAlignment="1">
      <alignment horizontal="center" vertical="center" wrapText="1"/>
    </xf>
    <xf numFmtId="3" fontId="7" fillId="0" borderId="42" xfId="0" applyNumberFormat="1" applyFont="1" applyFill="1" applyBorder="1" applyAlignment="1">
      <alignment horizontal="center" vertical="center" wrapText="1"/>
    </xf>
    <xf numFmtId="3" fontId="7" fillId="0" borderId="40" xfId="0" applyNumberFormat="1" applyFont="1" applyFill="1" applyBorder="1" applyAlignment="1">
      <alignment horizontal="center" vertical="center" wrapText="1"/>
    </xf>
    <xf numFmtId="3" fontId="7" fillId="0" borderId="43" xfId="0" applyNumberFormat="1" applyFont="1" applyFill="1" applyBorder="1" applyAlignment="1">
      <alignment horizontal="center" vertical="center" wrapText="1"/>
    </xf>
    <xf numFmtId="3" fontId="7" fillId="0" borderId="44" xfId="0" applyNumberFormat="1" applyFont="1" applyFill="1" applyBorder="1" applyAlignment="1">
      <alignment horizontal="center" vertical="center" wrapText="1"/>
    </xf>
    <xf numFmtId="0" fontId="0" fillId="0" borderId="45" xfId="0" applyFont="1" applyBorder="1" applyAlignment="1"/>
    <xf numFmtId="0" fontId="0" fillId="0" borderId="0" xfId="0" applyFont="1" applyBorder="1" applyAlignment="1"/>
    <xf numFmtId="0" fontId="0" fillId="0" borderId="0" xfId="0" applyFont="1" applyAlignment="1"/>
    <xf numFmtId="0" fontId="0" fillId="0" borderId="16" xfId="0" applyBorder="1" applyAlignment="1">
      <alignment horizontal="center" vertical="center"/>
    </xf>
    <xf numFmtId="3" fontId="0" fillId="0" borderId="22" xfId="0" applyNumberFormat="1" applyBorder="1" applyAlignment="1">
      <alignment horizontal="center" vertical="center"/>
    </xf>
    <xf numFmtId="0" fontId="1" fillId="0" borderId="8" xfId="0" applyFont="1" applyBorder="1" applyAlignment="1">
      <alignment horizontal="center" vertical="center" wrapText="1"/>
    </xf>
    <xf numFmtId="0" fontId="0" fillId="0" borderId="45" xfId="0" applyBorder="1" applyAlignment="1">
      <alignment horizontal="center" vertical="center" wrapText="1"/>
    </xf>
    <xf numFmtId="0" fontId="9" fillId="0" borderId="45" xfId="0" applyFont="1" applyBorder="1" applyAlignment="1">
      <alignment horizontal="center" vertical="center"/>
    </xf>
    <xf numFmtId="3" fontId="0" fillId="0" borderId="58" xfId="0" applyNumberFormat="1" applyBorder="1" applyAlignment="1">
      <alignment horizontal="center" vertical="center"/>
    </xf>
    <xf numFmtId="0" fontId="0" fillId="0" borderId="39" xfId="0" applyBorder="1" applyAlignment="1">
      <alignment horizontal="center" vertical="center"/>
    </xf>
    <xf numFmtId="0" fontId="0" fillId="0" borderId="59" xfId="0" applyBorder="1" applyAlignment="1">
      <alignment horizontal="center" vertical="center"/>
    </xf>
    <xf numFmtId="3" fontId="0" fillId="0" borderId="55" xfId="0" applyNumberFormat="1" applyBorder="1" applyAlignment="1">
      <alignment horizontal="center" vertical="center" wrapText="1"/>
    </xf>
    <xf numFmtId="0" fontId="0" fillId="0" borderId="59" xfId="0" applyBorder="1" applyAlignment="1">
      <alignment horizontal="center" vertical="center" wrapText="1"/>
    </xf>
    <xf numFmtId="3" fontId="9" fillId="0" borderId="58" xfId="0" applyNumberFormat="1" applyFont="1" applyBorder="1" applyAlignment="1">
      <alignment horizontal="center" vertical="center" wrapText="1"/>
    </xf>
    <xf numFmtId="3" fontId="9" fillId="0" borderId="45" xfId="0" applyNumberFormat="1" applyFont="1" applyBorder="1" applyAlignment="1">
      <alignment horizontal="center" vertical="center" wrapText="1"/>
    </xf>
    <xf numFmtId="0" fontId="0" fillId="0" borderId="56" xfId="0" applyBorder="1" applyAlignment="1">
      <alignment horizontal="center" vertical="center" wrapText="1"/>
    </xf>
    <xf numFmtId="0" fontId="0" fillId="0" borderId="56" xfId="0" applyBorder="1" applyAlignment="1">
      <alignment horizontal="center" vertical="center"/>
    </xf>
    <xf numFmtId="0" fontId="9" fillId="0" borderId="56" xfId="0" applyFont="1" applyBorder="1" applyAlignment="1">
      <alignment horizontal="center" vertical="center"/>
    </xf>
    <xf numFmtId="0" fontId="0" fillId="0" borderId="56" xfId="0" applyBorder="1" applyAlignment="1">
      <alignment horizontal="center"/>
    </xf>
    <xf numFmtId="3" fontId="0" fillId="0" borderId="60" xfId="0" applyNumberFormat="1" applyBorder="1" applyAlignment="1">
      <alignment horizontal="center" vertical="center"/>
    </xf>
    <xf numFmtId="0" fontId="0" fillId="0" borderId="38" xfId="0" applyBorder="1" applyAlignment="1">
      <alignment horizontal="center" vertical="center"/>
    </xf>
    <xf numFmtId="0" fontId="0" fillId="0" borderId="57" xfId="0" applyBorder="1" applyAlignment="1">
      <alignment horizontal="center" vertical="center"/>
    </xf>
    <xf numFmtId="3" fontId="0" fillId="0" borderId="61" xfId="0" applyNumberFormat="1" applyBorder="1" applyAlignment="1">
      <alignment horizontal="center" vertical="center" wrapText="1"/>
    </xf>
    <xf numFmtId="0" fontId="0" fillId="0" borderId="57" xfId="0" applyBorder="1" applyAlignment="1">
      <alignment horizontal="center" vertical="center" wrapText="1"/>
    </xf>
    <xf numFmtId="3" fontId="9" fillId="0" borderId="60" xfId="0" applyNumberFormat="1" applyFont="1" applyBorder="1" applyAlignment="1">
      <alignment horizontal="center" vertical="center" wrapText="1"/>
    </xf>
    <xf numFmtId="3" fontId="9" fillId="0" borderId="56" xfId="0" applyNumberFormat="1" applyFont="1" applyBorder="1" applyAlignment="1">
      <alignment horizontal="center" vertical="center" wrapText="1"/>
    </xf>
    <xf numFmtId="3" fontId="7" fillId="0" borderId="41"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2" xfId="0" applyNumberFormat="1" applyFont="1" applyFill="1" applyBorder="1" applyAlignment="1">
      <alignment vertical="center" wrapText="1"/>
    </xf>
    <xf numFmtId="3" fontId="7" fillId="0" borderId="13" xfId="0" applyNumberFormat="1" applyFont="1" applyFill="1" applyBorder="1" applyAlignment="1">
      <alignment vertical="center" wrapText="1"/>
    </xf>
    <xf numFmtId="3" fontId="7" fillId="0" borderId="12" xfId="0" applyNumberFormat="1" applyFont="1" applyFill="1" applyBorder="1" applyAlignment="1">
      <alignment horizontal="center" vertical="center" wrapText="1"/>
    </xf>
    <xf numFmtId="3" fontId="7" fillId="0" borderId="38"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11" fillId="0" borderId="8"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0" xfId="0" applyFont="1" applyFill="1" applyAlignment="1">
      <alignment horizontal="center" vertical="center" wrapText="1"/>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16" xfId="0" applyFont="1" applyBorder="1" applyAlignment="1">
      <alignment horizontal="center" vertical="center" wrapText="1"/>
    </xf>
    <xf numFmtId="3" fontId="1" fillId="0" borderId="1" xfId="0" applyNumberFormat="1" applyFont="1" applyBorder="1" applyAlignment="1">
      <alignment horizontal="center" vertical="center"/>
    </xf>
    <xf numFmtId="3" fontId="0" fillId="0" borderId="66" xfId="0" applyNumberFormat="1" applyBorder="1" applyAlignment="1">
      <alignment horizontal="center" vertical="center"/>
    </xf>
    <xf numFmtId="3" fontId="0" fillId="0" borderId="68" xfId="0" applyNumberFormat="1" applyBorder="1" applyAlignment="1">
      <alignment horizontal="center" vertical="center" wrapText="1"/>
    </xf>
    <xf numFmtId="0" fontId="3" fillId="0" borderId="12" xfId="0" quotePrefix="1" applyFont="1" applyBorder="1" applyAlignment="1">
      <alignment horizontal="center" vertical="center"/>
    </xf>
    <xf numFmtId="0" fontId="3" fillId="0" borderId="13" xfId="0" quotePrefix="1" applyFont="1" applyBorder="1" applyAlignment="1">
      <alignment horizontal="center" vertical="center"/>
    </xf>
    <xf numFmtId="0" fontId="5" fillId="0" borderId="0" xfId="0" applyFont="1"/>
    <xf numFmtId="0" fontId="3" fillId="0" borderId="0" xfId="0" applyFont="1"/>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horizontal="left"/>
    </xf>
    <xf numFmtId="164" fontId="5" fillId="0" borderId="0" xfId="0" applyNumberFormat="1"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14" fontId="5" fillId="0" borderId="0" xfId="0" applyNumberFormat="1" applyFont="1"/>
    <xf numFmtId="0" fontId="5" fillId="6" borderId="5" xfId="0" applyFont="1" applyFill="1" applyBorder="1" applyAlignment="1">
      <alignment horizontal="center" vertical="center"/>
    </xf>
    <xf numFmtId="0" fontId="3" fillId="6" borderId="5" xfId="0" applyFont="1" applyFill="1" applyBorder="1" applyAlignment="1">
      <alignment horizontal="center" vertical="center"/>
    </xf>
    <xf numFmtId="3" fontId="3" fillId="6" borderId="5" xfId="0" applyNumberFormat="1" applyFont="1" applyFill="1" applyBorder="1" applyAlignment="1">
      <alignment horizontal="center" vertical="center"/>
    </xf>
    <xf numFmtId="3" fontId="3" fillId="6" borderId="6" xfId="0" applyNumberFormat="1" applyFont="1" applyFill="1" applyBorder="1" applyAlignment="1">
      <alignment horizontal="center" vertical="center"/>
    </xf>
    <xf numFmtId="0" fontId="3" fillId="6" borderId="7" xfId="0" applyFont="1" applyFill="1" applyBorder="1" applyAlignment="1">
      <alignment horizontal="center" vertical="center"/>
    </xf>
    <xf numFmtId="0" fontId="3" fillId="0" borderId="14" xfId="0" applyFont="1" applyBorder="1"/>
    <xf numFmtId="14" fontId="3" fillId="0" borderId="15" xfId="0" applyNumberFormat="1" applyFont="1" applyBorder="1" applyAlignment="1">
      <alignment horizontal="center" vertical="center"/>
    </xf>
    <xf numFmtId="0" fontId="3" fillId="0" borderId="37" xfId="0" applyFont="1" applyBorder="1" applyAlignment="1">
      <alignment horizontal="center" vertical="center"/>
    </xf>
    <xf numFmtId="0" fontId="3" fillId="6" borderId="69" xfId="0" applyFont="1" applyFill="1" applyBorder="1" applyAlignment="1">
      <alignment horizontal="center" vertical="center"/>
    </xf>
    <xf numFmtId="0" fontId="3" fillId="0" borderId="35" xfId="0" applyFont="1" applyBorder="1" applyAlignment="1">
      <alignment horizontal="center" vertical="center"/>
    </xf>
    <xf numFmtId="0" fontId="3" fillId="6" borderId="71" xfId="0" applyFont="1" applyFill="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6" borderId="73" xfId="0" applyFont="1" applyFill="1" applyBorder="1" applyAlignment="1">
      <alignment horizontal="center" vertical="center"/>
    </xf>
    <xf numFmtId="0" fontId="3" fillId="6" borderId="74"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71" xfId="0" applyFont="1" applyFill="1" applyBorder="1" applyAlignment="1">
      <alignment horizontal="center" vertical="center"/>
    </xf>
    <xf numFmtId="0" fontId="3" fillId="3" borderId="73" xfId="0" applyFont="1" applyFill="1" applyBorder="1" applyAlignment="1">
      <alignment horizontal="center" vertical="center"/>
    </xf>
    <xf numFmtId="0" fontId="3" fillId="3" borderId="74" xfId="0" applyFont="1" applyFill="1" applyBorder="1" applyAlignment="1">
      <alignment horizontal="center" vertical="center"/>
    </xf>
    <xf numFmtId="0" fontId="3" fillId="4" borderId="70" xfId="0" applyFont="1" applyFill="1" applyBorder="1" applyAlignment="1">
      <alignment horizontal="center" vertical="center"/>
    </xf>
    <xf numFmtId="0" fontId="3" fillId="4" borderId="72" xfId="0" applyFont="1" applyFill="1" applyBorder="1" applyAlignment="1">
      <alignment horizontal="center" vertical="center"/>
    </xf>
    <xf numFmtId="0" fontId="3" fillId="4" borderId="53" xfId="0" applyFont="1" applyFill="1" applyBorder="1" applyAlignment="1">
      <alignment horizontal="center" vertical="center"/>
    </xf>
    <xf numFmtId="0" fontId="3" fillId="4" borderId="54" xfId="0" applyFont="1" applyFill="1" applyBorder="1" applyAlignment="1">
      <alignment horizontal="center" vertical="center"/>
    </xf>
    <xf numFmtId="0" fontId="14" fillId="0" borderId="2" xfId="0" applyFont="1" applyBorder="1" applyAlignment="1">
      <alignment horizontal="center" vertical="center" wrapText="1"/>
    </xf>
    <xf numFmtId="0" fontId="14" fillId="0" borderId="0" xfId="0" applyFont="1" applyAlignment="1">
      <alignment horizontal="center" vertical="center" wrapText="1"/>
    </xf>
    <xf numFmtId="0" fontId="3" fillId="0" borderId="1" xfId="0" quotePrefix="1" applyFont="1" applyBorder="1" applyAlignment="1">
      <alignment horizontal="center" vertical="center"/>
    </xf>
    <xf numFmtId="0" fontId="3" fillId="0" borderId="3" xfId="0" quotePrefix="1" applyFont="1" applyBorder="1" applyAlignment="1">
      <alignment horizontal="center" vertical="center"/>
    </xf>
    <xf numFmtId="0" fontId="5" fillId="0" borderId="14" xfId="0" applyFont="1" applyBorder="1" applyAlignment="1"/>
    <xf numFmtId="0" fontId="5" fillId="0" borderId="0" xfId="0" applyFont="1" applyAlignment="1"/>
    <xf numFmtId="0" fontId="1" fillId="0" borderId="0" xfId="0" applyFont="1" applyAlignment="1">
      <alignment vertical="center" wrapText="1"/>
    </xf>
    <xf numFmtId="0" fontId="3" fillId="8" borderId="8" xfId="0" applyFont="1" applyFill="1" applyBorder="1" applyAlignment="1">
      <alignment horizontal="center" vertical="center"/>
    </xf>
    <xf numFmtId="0" fontId="3" fillId="8" borderId="5" xfId="0" applyFont="1" applyFill="1" applyBorder="1" applyAlignment="1">
      <alignment horizontal="center" vertical="center"/>
    </xf>
    <xf numFmtId="0" fontId="5" fillId="8" borderId="7"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3" fillId="8" borderId="5" xfId="0" applyFont="1" applyFill="1" applyBorder="1" applyAlignment="1">
      <alignment horizontal="center" vertical="center" wrapText="1"/>
    </xf>
    <xf numFmtId="14" fontId="3" fillId="8" borderId="5" xfId="0" applyNumberFormat="1" applyFont="1" applyFill="1" applyBorder="1" applyAlignment="1">
      <alignment horizontal="center" vertical="center" wrapText="1"/>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164" fontId="5" fillId="8" borderId="5" xfId="0" applyNumberFormat="1" applyFont="1" applyFill="1" applyBorder="1" applyAlignment="1">
      <alignment horizontal="center" vertical="center"/>
    </xf>
    <xf numFmtId="0" fontId="5" fillId="8" borderId="5" xfId="0" applyFont="1" applyFill="1" applyBorder="1" applyAlignment="1">
      <alignment horizontal="center" vertical="center"/>
    </xf>
    <xf numFmtId="0" fontId="3" fillId="8" borderId="6" xfId="0" applyFont="1" applyFill="1" applyBorder="1" applyAlignment="1">
      <alignment horizontal="center" vertical="center"/>
    </xf>
    <xf numFmtId="0" fontId="15" fillId="0" borderId="50" xfId="0" applyFont="1" applyBorder="1" applyAlignment="1">
      <alignment horizontal="center" vertical="center" wrapText="1"/>
    </xf>
    <xf numFmtId="0" fontId="15" fillId="0" borderId="7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9"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7" xfId="0" applyFont="1" applyBorder="1" applyAlignment="1">
      <alignment horizontal="center" vertical="center" wrapText="1"/>
    </xf>
    <xf numFmtId="3" fontId="1" fillId="0" borderId="16" xfId="0" applyNumberFormat="1" applyFont="1" applyBorder="1" applyAlignment="1">
      <alignment horizontal="center" vertical="center" wrapText="1"/>
    </xf>
    <xf numFmtId="3" fontId="1" fillId="0" borderId="15" xfId="0" applyNumberFormat="1" applyFont="1" applyBorder="1" applyAlignment="1">
      <alignment horizontal="center" vertical="center" wrapText="1"/>
    </xf>
    <xf numFmtId="3" fontId="1" fillId="0" borderId="13"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16" fillId="0" borderId="1" xfId="0" applyFont="1" applyBorder="1" applyAlignment="1">
      <alignment horizontal="center" vertical="center" wrapText="1"/>
    </xf>
    <xf numFmtId="0" fontId="1" fillId="0" borderId="12" xfId="0" applyFont="1" applyBorder="1" applyAlignment="1">
      <alignment horizontal="center"/>
    </xf>
    <xf numFmtId="3" fontId="9" fillId="0" borderId="13"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3" fontId="0" fillId="0" borderId="36" xfId="0" applyNumberFormat="1" applyBorder="1" applyAlignment="1">
      <alignment horizontal="center"/>
    </xf>
    <xf numFmtId="3" fontId="0" fillId="0" borderId="37" xfId="0" applyNumberFormat="1" applyBorder="1" applyAlignment="1">
      <alignment horizontal="center" vertical="center"/>
    </xf>
    <xf numFmtId="3" fontId="0" fillId="0" borderId="34" xfId="0" applyNumberFormat="1" applyBorder="1" applyAlignment="1">
      <alignment horizontal="center"/>
    </xf>
    <xf numFmtId="3" fontId="0" fillId="0" borderId="59" xfId="0" applyNumberFormat="1" applyBorder="1" applyAlignment="1">
      <alignment horizontal="center" vertical="center"/>
    </xf>
    <xf numFmtId="3" fontId="0" fillId="0" borderId="57" xfId="0" applyNumberFormat="1" applyBorder="1" applyAlignment="1">
      <alignment horizontal="center" vertical="center"/>
    </xf>
    <xf numFmtId="3" fontId="1" fillId="0" borderId="0" xfId="0" applyNumberFormat="1" applyFont="1" applyBorder="1" applyAlignment="1">
      <alignment horizontal="center"/>
    </xf>
    <xf numFmtId="3" fontId="1" fillId="0" borderId="2" xfId="0" applyNumberFormat="1" applyFont="1" applyBorder="1" applyAlignment="1">
      <alignment horizontal="center"/>
    </xf>
    <xf numFmtId="3" fontId="1" fillId="0" borderId="3" xfId="0" applyNumberFormat="1" applyFont="1" applyBorder="1" applyAlignment="1">
      <alignment horizontal="center"/>
    </xf>
    <xf numFmtId="3" fontId="0" fillId="0" borderId="14" xfId="0" applyNumberFormat="1" applyBorder="1" applyAlignment="1">
      <alignment horizontal="center" vertical="center"/>
    </xf>
    <xf numFmtId="3" fontId="0" fillId="0" borderId="2" xfId="0" applyNumberFormat="1" applyBorder="1" applyAlignment="1">
      <alignment horizontal="center" vertical="center" wrapText="1"/>
    </xf>
    <xf numFmtId="0" fontId="11" fillId="0" borderId="35" xfId="0" applyFont="1" applyFill="1" applyBorder="1" applyAlignment="1">
      <alignment horizontal="center" vertical="center" wrapText="1"/>
    </xf>
    <xf numFmtId="3" fontId="1" fillId="0" borderId="12" xfId="0" applyNumberFormat="1" applyFont="1" applyBorder="1" applyAlignment="1">
      <alignment horizontal="center" vertical="center" wrapText="1"/>
    </xf>
    <xf numFmtId="3" fontId="9" fillId="0" borderId="12" xfId="0" applyNumberFormat="1" applyFont="1" applyBorder="1" applyAlignment="1">
      <alignment horizontal="center" vertical="center" wrapText="1"/>
    </xf>
    <xf numFmtId="3" fontId="9" fillId="0" borderId="39" xfId="0" applyNumberFormat="1" applyFont="1" applyBorder="1" applyAlignment="1">
      <alignment horizontal="center" vertical="center" wrapText="1"/>
    </xf>
    <xf numFmtId="3" fontId="9" fillId="0" borderId="38"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0" fontId="0" fillId="0" borderId="45" xfId="0" applyBorder="1" applyAlignment="1">
      <alignment horizontal="center"/>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3" fillId="0" borderId="40" xfId="0" applyFont="1" applyFill="1" applyBorder="1" applyAlignment="1">
      <alignment horizontal="center" vertical="center" wrapText="1"/>
    </xf>
    <xf numFmtId="3" fontId="11" fillId="0" borderId="3" xfId="0" applyNumberFormat="1" applyFont="1" applyFill="1" applyBorder="1" applyAlignment="1">
      <alignment horizontal="center" vertical="center" wrapText="1"/>
    </xf>
    <xf numFmtId="0" fontId="1" fillId="11" borderId="36"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6" xfId="0" applyFont="1" applyBorder="1" applyAlignment="1">
      <alignment horizontal="center" vertical="center" wrapText="1"/>
    </xf>
    <xf numFmtId="0" fontId="1" fillId="0" borderId="25" xfId="0" applyFont="1" applyBorder="1" applyAlignment="1">
      <alignment vertical="center" wrapText="1"/>
    </xf>
    <xf numFmtId="0" fontId="0" fillId="0" borderId="24" xfId="0" applyBorder="1" applyAlignment="1">
      <alignment vertical="center" wrapText="1"/>
    </xf>
    <xf numFmtId="0" fontId="1" fillId="0" borderId="26" xfId="0" applyFont="1" applyBorder="1" applyAlignment="1">
      <alignment vertical="center" wrapText="1"/>
    </xf>
    <xf numFmtId="0" fontId="9" fillId="0" borderId="25" xfId="0" applyFont="1" applyBorder="1" applyAlignment="1">
      <alignment vertical="center" wrapText="1"/>
    </xf>
    <xf numFmtId="0" fontId="7" fillId="0" borderId="24" xfId="0" applyFont="1" applyBorder="1" applyAlignment="1">
      <alignment vertical="center" wrapText="1"/>
    </xf>
    <xf numFmtId="0" fontId="9" fillId="0" borderId="22" xfId="0" applyFont="1" applyBorder="1" applyAlignment="1">
      <alignment horizontal="left" vertical="center" wrapText="1"/>
    </xf>
    <xf numFmtId="0" fontId="0" fillId="0" borderId="25" xfId="0" applyBorder="1" applyAlignment="1">
      <alignment horizontal="left" vertical="center"/>
    </xf>
    <xf numFmtId="0" fontId="0" fillId="0" borderId="25" xfId="0" applyBorder="1" applyAlignment="1">
      <alignment horizontal="left" vertical="center" wrapText="1"/>
    </xf>
    <xf numFmtId="0" fontId="9" fillId="0" borderId="59" xfId="0" applyFont="1" applyBorder="1" applyAlignment="1">
      <alignment horizontal="left" vertical="center" wrapText="1"/>
    </xf>
    <xf numFmtId="0" fontId="9" fillId="0" borderId="57" xfId="0" applyFont="1" applyBorder="1" applyAlignment="1">
      <alignment horizontal="left" vertical="center" wrapText="1"/>
    </xf>
    <xf numFmtId="0" fontId="12" fillId="0" borderId="31"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1" fillId="0" borderId="29" xfId="0" applyFont="1" applyBorder="1" applyAlignment="1">
      <alignment horizontal="center" vertical="center"/>
    </xf>
    <xf numFmtId="0" fontId="7" fillId="0" borderId="55" xfId="0" applyFont="1" applyBorder="1" applyAlignment="1">
      <alignment horizontal="center" vertical="center" wrapText="1"/>
    </xf>
    <xf numFmtId="0" fontId="7" fillId="0" borderId="61" xfId="0" applyFont="1" applyBorder="1" applyAlignment="1">
      <alignment horizontal="center" vertical="center" wrapText="1"/>
    </xf>
    <xf numFmtId="0" fontId="1" fillId="8" borderId="86" xfId="0" applyFont="1" applyFill="1" applyBorder="1" applyAlignment="1">
      <alignment horizontal="center" vertical="center" wrapText="1"/>
    </xf>
    <xf numFmtId="0" fontId="1" fillId="8" borderId="87" xfId="0" applyFont="1" applyFill="1" applyBorder="1" applyAlignment="1">
      <alignment horizontal="center" vertical="center" wrapText="1"/>
    </xf>
    <xf numFmtId="0" fontId="1" fillId="0" borderId="36" xfId="0" applyFont="1" applyBorder="1" applyAlignment="1">
      <alignment vertical="center" wrapText="1"/>
    </xf>
    <xf numFmtId="0" fontId="0" fillId="0" borderId="34" xfId="0" applyBorder="1" applyAlignment="1">
      <alignment vertical="center" wrapText="1"/>
    </xf>
    <xf numFmtId="0" fontId="1" fillId="0" borderId="35" xfId="0" applyFont="1" applyBorder="1" applyAlignment="1">
      <alignment vertical="center" wrapText="1"/>
    </xf>
    <xf numFmtId="0" fontId="9" fillId="0" borderId="36" xfId="0" applyFont="1" applyBorder="1" applyAlignment="1">
      <alignment vertical="center" wrapText="1"/>
    </xf>
    <xf numFmtId="0" fontId="7" fillId="0" borderId="34" xfId="0" applyFont="1" applyBorder="1" applyAlignment="1">
      <alignment vertical="center" wrapText="1"/>
    </xf>
    <xf numFmtId="0" fontId="9" fillId="0" borderId="37" xfId="0" applyFont="1" applyBorder="1" applyAlignment="1">
      <alignment horizontal="left" vertical="center" wrapText="1"/>
    </xf>
    <xf numFmtId="0" fontId="0" fillId="0" borderId="36" xfId="0" applyBorder="1" applyAlignment="1">
      <alignment horizontal="left" vertical="center"/>
    </xf>
    <xf numFmtId="0" fontId="0" fillId="0" borderId="34" xfId="0" applyBorder="1" applyAlignment="1">
      <alignment horizontal="left" vertical="center" wrapText="1"/>
    </xf>
    <xf numFmtId="0" fontId="7" fillId="0" borderId="47" xfId="0" applyFont="1" applyFill="1" applyBorder="1" applyAlignment="1">
      <alignment horizontal="center" vertical="center"/>
    </xf>
    <xf numFmtId="0" fontId="18" fillId="0" borderId="47" xfId="0" applyFont="1" applyFill="1" applyBorder="1" applyAlignment="1">
      <alignment horizontal="center" vertical="center"/>
    </xf>
    <xf numFmtId="0" fontId="17" fillId="0" borderId="47" xfId="0" applyFont="1" applyFill="1" applyBorder="1" applyAlignment="1">
      <alignment horizontal="center"/>
    </xf>
    <xf numFmtId="0" fontId="19" fillId="0" borderId="88" xfId="0" applyFont="1" applyFill="1" applyBorder="1" applyAlignment="1">
      <alignment horizontal="center"/>
    </xf>
    <xf numFmtId="0" fontId="0" fillId="0" borderId="0" xfId="0" applyFont="1" applyBorder="1" applyAlignment="1">
      <alignment horizontal="center"/>
    </xf>
    <xf numFmtId="0" fontId="0" fillId="0" borderId="0" xfId="0" applyFont="1" applyAlignment="1">
      <alignment horizontal="center"/>
    </xf>
    <xf numFmtId="0" fontId="5" fillId="5" borderId="16" xfId="0" applyFont="1" applyFill="1" applyBorder="1" applyAlignment="1">
      <alignment horizontal="center" vertical="center" wrapText="1"/>
    </xf>
    <xf numFmtId="0" fontId="7" fillId="12" borderId="58"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8" fillId="0" borderId="75" xfId="0" applyFont="1" applyFill="1" applyBorder="1" applyAlignment="1">
      <alignment horizontal="center" vertical="center"/>
    </xf>
    <xf numFmtId="0" fontId="5" fillId="0" borderId="5" xfId="0" applyFont="1" applyBorder="1" applyAlignment="1">
      <alignment horizontal="center" vertical="center" wrapText="1"/>
    </xf>
    <xf numFmtId="0" fontId="3" fillId="0" borderId="0" xfId="0" applyFont="1" applyBorder="1" applyAlignment="1">
      <alignment horizontal="center" vertical="center" wrapText="1"/>
    </xf>
    <xf numFmtId="0" fontId="17" fillId="0" borderId="49" xfId="0" applyFont="1" applyFill="1" applyBorder="1" applyAlignment="1">
      <alignment horizontal="center"/>
    </xf>
    <xf numFmtId="0" fontId="3" fillId="0" borderId="2" xfId="0" applyFont="1" applyBorder="1"/>
    <xf numFmtId="0" fontId="18" fillId="0" borderId="49" xfId="0" applyFont="1" applyFill="1" applyBorder="1" applyAlignment="1">
      <alignment horizontal="center" vertical="center"/>
    </xf>
    <xf numFmtId="0" fontId="7" fillId="7" borderId="67" xfId="0" applyFont="1" applyFill="1" applyBorder="1" applyAlignment="1">
      <alignment horizontal="center" vertical="center" wrapText="1"/>
    </xf>
    <xf numFmtId="0" fontId="11" fillId="0" borderId="45" xfId="0" applyFont="1" applyBorder="1" applyAlignment="1">
      <alignment horizontal="center" vertical="center" wrapText="1"/>
    </xf>
    <xf numFmtId="3" fontId="0" fillId="0" borderId="0" xfId="0" applyNumberFormat="1" applyBorder="1" applyAlignment="1">
      <alignment horizontal="center" vertical="center" wrapText="1"/>
    </xf>
    <xf numFmtId="3" fontId="0" fillId="0" borderId="5" xfId="0" applyNumberFormat="1" applyBorder="1" applyAlignment="1">
      <alignment horizontal="center" vertical="center" wrapText="1"/>
    </xf>
    <xf numFmtId="0" fontId="8" fillId="0" borderId="30" xfId="0" applyFont="1" applyBorder="1" applyAlignment="1">
      <alignment horizontal="center" vertical="center" wrapText="1"/>
    </xf>
    <xf numFmtId="0" fontId="16" fillId="0" borderId="22" xfId="0" applyFont="1" applyBorder="1" applyAlignment="1">
      <alignment horizontal="center" vertical="center" wrapText="1"/>
    </xf>
    <xf numFmtId="0" fontId="1" fillId="11" borderId="53" xfId="0" applyFont="1" applyFill="1" applyBorder="1" applyAlignment="1">
      <alignment horizontal="center" vertical="center" wrapText="1"/>
    </xf>
    <xf numFmtId="0" fontId="1" fillId="11" borderId="54"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1" xfId="0" applyFont="1" applyBorder="1" applyAlignment="1">
      <alignment horizontal="center" vertical="center" wrapText="1"/>
    </xf>
    <xf numFmtId="3" fontId="1" fillId="8" borderId="18" xfId="0" applyNumberFormat="1" applyFont="1" applyFill="1" applyBorder="1" applyAlignment="1">
      <alignment horizontal="center" vertical="center" wrapText="1"/>
    </xf>
    <xf numFmtId="3" fontId="1" fillId="8" borderId="3" xfId="0" applyNumberFormat="1" applyFont="1" applyFill="1" applyBorder="1" applyAlignment="1">
      <alignment horizontal="center" vertical="center" wrapText="1"/>
    </xf>
    <xf numFmtId="0" fontId="1" fillId="11" borderId="17" xfId="0" applyFont="1" applyFill="1" applyBorder="1" applyAlignment="1">
      <alignment horizontal="center" vertical="center" textRotation="90" wrapText="1"/>
    </xf>
    <xf numFmtId="0" fontId="1" fillId="11" borderId="13" xfId="0" applyFont="1" applyFill="1" applyBorder="1" applyAlignment="1">
      <alignment horizontal="center" vertical="center" textRotation="90" wrapText="1"/>
    </xf>
    <xf numFmtId="0" fontId="1" fillId="8" borderId="25"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27" xfId="0" applyFont="1" applyFill="1" applyBorder="1" applyAlignment="1">
      <alignment horizontal="center" vertical="center" textRotation="90" wrapText="1"/>
    </xf>
    <xf numFmtId="0" fontId="1" fillId="8" borderId="28" xfId="0" applyFont="1" applyFill="1" applyBorder="1" applyAlignment="1">
      <alignment horizontal="center" vertical="center" textRotation="90" wrapText="1"/>
    </xf>
    <xf numFmtId="0" fontId="1" fillId="11" borderId="23" xfId="0" applyFont="1" applyFill="1" applyBorder="1" applyAlignment="1">
      <alignment horizontal="center" vertical="center" wrapText="1"/>
    </xf>
    <xf numFmtId="0" fontId="1" fillId="11" borderId="24" xfId="0" applyFont="1" applyFill="1" applyBorder="1" applyAlignment="1">
      <alignment horizontal="center" vertical="center" wrapText="1"/>
    </xf>
    <xf numFmtId="0" fontId="9" fillId="0" borderId="46" xfId="0" applyFont="1" applyFill="1" applyBorder="1" applyAlignment="1">
      <alignment horizontal="center" vertical="center"/>
    </xf>
    <xf numFmtId="0" fontId="9" fillId="0" borderId="48" xfId="0" applyFont="1" applyFill="1" applyBorder="1" applyAlignment="1">
      <alignment horizontal="center" vertical="center"/>
    </xf>
    <xf numFmtId="0" fontId="1" fillId="11" borderId="27" xfId="0" applyFont="1" applyFill="1" applyBorder="1" applyAlignment="1">
      <alignment horizontal="center" vertical="center" wrapText="1"/>
    </xf>
    <xf numFmtId="0" fontId="1" fillId="11" borderId="28" xfId="0" applyFont="1" applyFill="1" applyBorder="1" applyAlignment="1">
      <alignment horizontal="center" vertical="center" wrapText="1"/>
    </xf>
    <xf numFmtId="0" fontId="9" fillId="0" borderId="5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9" borderId="9" xfId="0" applyFont="1" applyFill="1" applyBorder="1" applyAlignment="1">
      <alignment horizontal="center" vertical="center" textRotation="90" wrapText="1"/>
    </xf>
    <xf numFmtId="0" fontId="1" fillId="9" borderId="10" xfId="0" applyFont="1" applyFill="1" applyBorder="1" applyAlignment="1">
      <alignment horizontal="center" vertical="center" textRotation="90" wrapText="1"/>
    </xf>
    <xf numFmtId="0" fontId="1" fillId="9" borderId="11" xfId="0" applyFont="1" applyFill="1" applyBorder="1" applyAlignment="1">
      <alignment horizontal="center" vertical="center" textRotation="90" wrapText="1"/>
    </xf>
    <xf numFmtId="0" fontId="1" fillId="8" borderId="19"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1" fillId="8" borderId="85" xfId="0" applyFont="1" applyFill="1" applyBorder="1" applyAlignment="1">
      <alignment horizontal="center" vertical="center" wrapText="1"/>
    </xf>
    <xf numFmtId="0" fontId="1" fillId="11" borderId="82" xfId="0" applyFont="1" applyFill="1" applyBorder="1" applyAlignment="1">
      <alignment horizontal="center" vertical="center" wrapText="1"/>
    </xf>
    <xf numFmtId="0" fontId="1" fillId="11" borderId="83" xfId="0" applyFont="1" applyFill="1" applyBorder="1" applyAlignment="1">
      <alignment horizontal="center" vertical="center" wrapText="1"/>
    </xf>
    <xf numFmtId="0" fontId="1" fillId="11" borderId="8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78" xfId="0" applyFont="1" applyFill="1" applyBorder="1" applyAlignment="1">
      <alignment horizontal="center" vertical="center" wrapText="1"/>
    </xf>
    <xf numFmtId="0" fontId="1" fillId="3" borderId="77"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76" xfId="0" applyFont="1" applyFill="1" applyBorder="1" applyAlignment="1">
      <alignment horizontal="center" vertical="center" wrapText="1"/>
    </xf>
    <xf numFmtId="0" fontId="1" fillId="4" borderId="77" xfId="0" applyFont="1" applyFill="1" applyBorder="1" applyAlignment="1">
      <alignment horizontal="center" vertical="center" wrapText="1"/>
    </xf>
    <xf numFmtId="0" fontId="1" fillId="8" borderId="78" xfId="0" applyFont="1" applyFill="1" applyBorder="1" applyAlignment="1">
      <alignment horizontal="center" vertical="center" wrapText="1"/>
    </xf>
    <xf numFmtId="0" fontId="1" fillId="8" borderId="77" xfId="0" applyFont="1" applyFill="1" applyBorder="1" applyAlignment="1">
      <alignment horizontal="center" vertical="center" wrapText="1"/>
    </xf>
    <xf numFmtId="0" fontId="1" fillId="11" borderId="12"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11" borderId="64" xfId="0" applyFont="1" applyFill="1" applyBorder="1" applyAlignment="1">
      <alignment horizontal="center" vertical="center" wrapText="1"/>
    </xf>
    <xf numFmtId="0" fontId="1" fillId="11" borderId="65" xfId="0" applyFont="1" applyFill="1" applyBorder="1" applyAlignment="1">
      <alignment horizontal="center" vertical="center" wrapText="1"/>
    </xf>
    <xf numFmtId="0" fontId="1" fillId="4" borderId="63"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1" fillId="4" borderId="62"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6"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76" xfId="0" applyFont="1" applyFill="1" applyBorder="1" applyAlignment="1">
      <alignment horizontal="center" vertical="center" wrapText="1"/>
    </xf>
    <xf numFmtId="0" fontId="1" fillId="10" borderId="7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6" xfId="0" applyFont="1" applyFill="1" applyBorder="1" applyAlignment="1">
      <alignment horizontal="center" vertical="center" wrapText="1"/>
    </xf>
    <xf numFmtId="0" fontId="1" fillId="11" borderId="5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81" xfId="0" applyFont="1" applyFill="1" applyBorder="1" applyAlignment="1">
      <alignment horizontal="center" vertical="center" wrapText="1"/>
    </xf>
    <xf numFmtId="0" fontId="1" fillId="10" borderId="38"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1" fillId="10" borderId="81" xfId="0" applyFont="1" applyFill="1" applyBorder="1" applyAlignment="1">
      <alignment horizontal="center" vertical="center" wrapText="1"/>
    </xf>
    <xf numFmtId="0" fontId="1" fillId="4" borderId="81" xfId="0" applyFont="1" applyFill="1" applyBorder="1" applyAlignment="1">
      <alignment horizontal="center" vertical="center" wrapText="1"/>
    </xf>
    <xf numFmtId="0" fontId="1" fillId="8" borderId="4" xfId="0" applyFont="1" applyFill="1" applyBorder="1" applyAlignment="1">
      <alignment horizontal="center" vertical="center" textRotation="90" wrapText="1"/>
    </xf>
    <xf numFmtId="0" fontId="1" fillId="8" borderId="2" xfId="0" applyFont="1" applyFill="1" applyBorder="1" applyAlignment="1">
      <alignment horizontal="center" vertical="center" textRotation="90" wrapText="1"/>
    </xf>
    <xf numFmtId="0" fontId="1" fillId="3" borderId="12"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81"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11" borderId="61" xfId="0" applyFont="1" applyFill="1" applyBorder="1" applyAlignment="1">
      <alignment horizontal="center" vertical="center" wrapText="1"/>
    </xf>
    <xf numFmtId="0" fontId="1" fillId="11" borderId="63" xfId="0" applyFont="1" applyFill="1" applyBorder="1" applyAlignment="1">
      <alignment horizontal="center" vertical="center" wrapText="1"/>
    </xf>
    <xf numFmtId="0" fontId="1" fillId="11" borderId="79" xfId="0" applyFont="1" applyFill="1" applyBorder="1" applyAlignment="1">
      <alignment horizontal="center" vertical="center" textRotation="90" wrapText="1"/>
    </xf>
    <xf numFmtId="0" fontId="1" fillId="11" borderId="43" xfId="0" applyFont="1" applyFill="1" applyBorder="1" applyAlignment="1">
      <alignment horizontal="center" vertical="center" textRotation="90" wrapText="1"/>
    </xf>
    <xf numFmtId="0" fontId="1" fillId="11" borderId="80"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13" xfId="0" applyFont="1" applyBorder="1" applyAlignment="1">
      <alignment horizontal="center" vertical="center" wrapText="1"/>
    </xf>
    <xf numFmtId="0" fontId="1" fillId="8" borderId="0"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0" fontId="1" fillId="0" borderId="16" xfId="0" applyFont="1" applyFill="1" applyBorder="1" applyAlignment="1">
      <alignment horizontal="center" vertical="center" textRotation="90" wrapText="1"/>
    </xf>
    <xf numFmtId="0" fontId="1" fillId="0" borderId="12" xfId="0" applyFont="1" applyFill="1" applyBorder="1" applyAlignment="1">
      <alignment horizontal="center" vertical="center" textRotation="90" wrapText="1"/>
    </xf>
    <xf numFmtId="0" fontId="1" fillId="8" borderId="20" xfId="0" applyFont="1" applyFill="1" applyBorder="1" applyAlignment="1">
      <alignment horizontal="center" vertical="center" wrapText="1"/>
    </xf>
    <xf numFmtId="0" fontId="1" fillId="11" borderId="19"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11" borderId="20" xfId="0" applyFont="1" applyFill="1" applyBorder="1" applyAlignment="1">
      <alignment horizontal="center" vertical="center" wrapText="1"/>
    </xf>
    <xf numFmtId="0" fontId="1" fillId="8" borderId="36" xfId="0" applyFont="1" applyFill="1" applyBorder="1" applyAlignment="1">
      <alignment horizontal="center" vertical="center" wrapText="1"/>
    </xf>
    <xf numFmtId="0" fontId="1" fillId="11" borderId="29" xfId="0" applyFont="1" applyFill="1" applyBorder="1" applyAlignment="1">
      <alignment horizontal="center" vertical="center" wrapText="1"/>
    </xf>
    <xf numFmtId="0" fontId="1" fillId="11" borderId="33" xfId="0" applyFont="1" applyFill="1" applyBorder="1" applyAlignment="1">
      <alignment horizontal="center" vertical="center" wrapText="1"/>
    </xf>
    <xf numFmtId="0" fontId="1" fillId="11" borderId="36" xfId="0" applyFont="1" applyFill="1" applyBorder="1" applyAlignment="1">
      <alignment horizontal="center" vertical="center" wrapText="1"/>
    </xf>
  </cellXfs>
  <cellStyles count="2">
    <cellStyle name="Normale" xfId="0" builtinId="0"/>
    <cellStyle name="Normale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130519</xdr:colOff>
      <xdr:row>16</xdr:row>
      <xdr:rowOff>91493</xdr:rowOff>
    </xdr:from>
    <xdr:to>
      <xdr:col>2</xdr:col>
      <xdr:colOff>408332</xdr:colOff>
      <xdr:row>16</xdr:row>
      <xdr:rowOff>361368</xdr:rowOff>
    </xdr:to>
    <xdr:sp macro="" textlink="">
      <xdr:nvSpPr>
        <xdr:cNvPr id="2" name="Ovale 1"/>
        <xdr:cNvSpPr/>
      </xdr:nvSpPr>
      <xdr:spPr>
        <a:xfrm>
          <a:off x="5062994" y="7025180"/>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130901</xdr:colOff>
      <xdr:row>17</xdr:row>
      <xdr:rowOff>95502</xdr:rowOff>
    </xdr:from>
    <xdr:to>
      <xdr:col>2</xdr:col>
      <xdr:colOff>403283</xdr:colOff>
      <xdr:row>17</xdr:row>
      <xdr:rowOff>365377</xdr:rowOff>
    </xdr:to>
    <xdr:sp macro="" textlink="">
      <xdr:nvSpPr>
        <xdr:cNvPr id="3" name="Ovale 2"/>
        <xdr:cNvSpPr/>
      </xdr:nvSpPr>
      <xdr:spPr>
        <a:xfrm>
          <a:off x="5064851" y="7385302"/>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118534</xdr:colOff>
      <xdr:row>6</xdr:row>
      <xdr:rowOff>118534</xdr:rowOff>
    </xdr:from>
    <xdr:to>
      <xdr:col>2</xdr:col>
      <xdr:colOff>390916</xdr:colOff>
      <xdr:row>6</xdr:row>
      <xdr:rowOff>388409</xdr:rowOff>
    </xdr:to>
    <xdr:sp macro="" textlink="">
      <xdr:nvSpPr>
        <xdr:cNvPr id="4" name="Ovale 3"/>
        <xdr:cNvSpPr/>
      </xdr:nvSpPr>
      <xdr:spPr>
        <a:xfrm>
          <a:off x="5052484" y="2518834"/>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110066</xdr:colOff>
      <xdr:row>7</xdr:row>
      <xdr:rowOff>59267</xdr:rowOff>
    </xdr:from>
    <xdr:to>
      <xdr:col>2</xdr:col>
      <xdr:colOff>382448</xdr:colOff>
      <xdr:row>7</xdr:row>
      <xdr:rowOff>329142</xdr:rowOff>
    </xdr:to>
    <xdr:sp macro="" textlink="">
      <xdr:nvSpPr>
        <xdr:cNvPr id="5" name="Ovale 4"/>
        <xdr:cNvSpPr/>
      </xdr:nvSpPr>
      <xdr:spPr>
        <a:xfrm>
          <a:off x="5044016" y="2904067"/>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101600</xdr:colOff>
      <xdr:row>8</xdr:row>
      <xdr:rowOff>50800</xdr:rowOff>
    </xdr:from>
    <xdr:to>
      <xdr:col>2</xdr:col>
      <xdr:colOff>373982</xdr:colOff>
      <xdr:row>8</xdr:row>
      <xdr:rowOff>320675</xdr:rowOff>
    </xdr:to>
    <xdr:sp macro="" textlink="">
      <xdr:nvSpPr>
        <xdr:cNvPr id="6" name="Ovale 5"/>
        <xdr:cNvSpPr/>
      </xdr:nvSpPr>
      <xdr:spPr>
        <a:xfrm>
          <a:off x="5035550" y="3340100"/>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94720</xdr:colOff>
      <xdr:row>9</xdr:row>
      <xdr:rowOff>232569</xdr:rowOff>
    </xdr:from>
    <xdr:to>
      <xdr:col>2</xdr:col>
      <xdr:colOff>367102</xdr:colOff>
      <xdr:row>9</xdr:row>
      <xdr:rowOff>502444</xdr:rowOff>
    </xdr:to>
    <xdr:sp macro="" textlink="">
      <xdr:nvSpPr>
        <xdr:cNvPr id="7" name="Ovale 6"/>
        <xdr:cNvSpPr/>
      </xdr:nvSpPr>
      <xdr:spPr>
        <a:xfrm>
          <a:off x="4797689" y="3947319"/>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127001</xdr:colOff>
      <xdr:row>12</xdr:row>
      <xdr:rowOff>84667</xdr:rowOff>
    </xdr:from>
    <xdr:to>
      <xdr:col>2</xdr:col>
      <xdr:colOff>399383</xdr:colOff>
      <xdr:row>12</xdr:row>
      <xdr:rowOff>354542</xdr:rowOff>
    </xdr:to>
    <xdr:sp macro="" textlink="">
      <xdr:nvSpPr>
        <xdr:cNvPr id="8" name="Ovale 7"/>
        <xdr:cNvSpPr/>
      </xdr:nvSpPr>
      <xdr:spPr>
        <a:xfrm>
          <a:off x="5060951" y="5151967"/>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127000</xdr:colOff>
      <xdr:row>13</xdr:row>
      <xdr:rowOff>76200</xdr:rowOff>
    </xdr:from>
    <xdr:to>
      <xdr:col>2</xdr:col>
      <xdr:colOff>399382</xdr:colOff>
      <xdr:row>13</xdr:row>
      <xdr:rowOff>346075</xdr:rowOff>
    </xdr:to>
    <xdr:sp macro="" textlink="">
      <xdr:nvSpPr>
        <xdr:cNvPr id="9" name="Ovale 8"/>
        <xdr:cNvSpPr/>
      </xdr:nvSpPr>
      <xdr:spPr>
        <a:xfrm>
          <a:off x="5060950" y="5588000"/>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4186458</xdr:colOff>
      <xdr:row>29</xdr:row>
      <xdr:rowOff>100949</xdr:rowOff>
    </xdr:from>
    <xdr:to>
      <xdr:col>5</xdr:col>
      <xdr:colOff>515313</xdr:colOff>
      <xdr:row>33</xdr:row>
      <xdr:rowOff>137281</xdr:rowOff>
    </xdr:to>
    <xdr:sp macro="" textlink="">
      <xdr:nvSpPr>
        <xdr:cNvPr id="11" name="CasellaDiTesto 10"/>
        <xdr:cNvSpPr txBox="1"/>
      </xdr:nvSpPr>
      <xdr:spPr>
        <a:xfrm>
          <a:off x="4553851" y="10660092"/>
          <a:ext cx="2778641" cy="798332"/>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LE P.LLE AFFERENTI ALLA STESSA DITTA CATASTALE VANNO ACCORPATE E LA DITTA  VA INDICATA UNA SOLA VOLTA</a:t>
          </a:r>
        </a:p>
      </xdr:txBody>
    </xdr:sp>
    <xdr:clientData/>
  </xdr:twoCellAnchor>
  <xdr:twoCellAnchor>
    <xdr:from>
      <xdr:col>3</xdr:col>
      <xdr:colOff>854100</xdr:colOff>
      <xdr:row>8</xdr:row>
      <xdr:rowOff>59260</xdr:rowOff>
    </xdr:from>
    <xdr:to>
      <xdr:col>4</xdr:col>
      <xdr:colOff>209110</xdr:colOff>
      <xdr:row>29</xdr:row>
      <xdr:rowOff>100949</xdr:rowOff>
    </xdr:to>
    <xdr:cxnSp macro="">
      <xdr:nvCxnSpPr>
        <xdr:cNvPr id="12" name="Connettore 2 11"/>
        <xdr:cNvCxnSpPr>
          <a:stCxn id="11" idx="0"/>
          <a:endCxn id="13" idx="3"/>
        </xdr:cNvCxnSpPr>
      </xdr:nvCxnSpPr>
      <xdr:spPr>
        <a:xfrm flipV="1">
          <a:off x="6052029" y="3719581"/>
          <a:ext cx="702117" cy="70629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107156</xdr:colOff>
      <xdr:row>6</xdr:row>
      <xdr:rowOff>10203</xdr:rowOff>
    </xdr:from>
    <xdr:to>
      <xdr:col>7</xdr:col>
      <xdr:colOff>119062</xdr:colOff>
      <xdr:row>8</xdr:row>
      <xdr:rowOff>59260</xdr:rowOff>
    </xdr:to>
    <xdr:sp macro="" textlink="">
      <xdr:nvSpPr>
        <xdr:cNvPr id="13" name="Forma a L 12"/>
        <xdr:cNvSpPr/>
      </xdr:nvSpPr>
      <xdr:spPr>
        <a:xfrm rot="10800000">
          <a:off x="107156" y="2799667"/>
          <a:ext cx="8244227" cy="919914"/>
        </a:xfrm>
        <a:prstGeom prst="corner">
          <a:avLst>
            <a:gd name="adj1" fmla="val 55527"/>
            <a:gd name="adj2" fmla="val 347258"/>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0</xdr:col>
      <xdr:colOff>241904</xdr:colOff>
      <xdr:row>11</xdr:row>
      <xdr:rowOff>423938</xdr:rowOff>
    </xdr:from>
    <xdr:to>
      <xdr:col>1</xdr:col>
      <xdr:colOff>489857</xdr:colOff>
      <xdr:row>16</xdr:row>
      <xdr:rowOff>42938</xdr:rowOff>
    </xdr:to>
    <xdr:sp macro="" textlink="">
      <xdr:nvSpPr>
        <xdr:cNvPr id="25" name="Rettangolo 24"/>
        <xdr:cNvSpPr/>
      </xdr:nvSpPr>
      <xdr:spPr>
        <a:xfrm>
          <a:off x="241904" y="5531152"/>
          <a:ext cx="628953" cy="1841500"/>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55678</xdr:colOff>
      <xdr:row>22</xdr:row>
      <xdr:rowOff>138876</xdr:rowOff>
    </xdr:from>
    <xdr:to>
      <xdr:col>1</xdr:col>
      <xdr:colOff>1843139</xdr:colOff>
      <xdr:row>28</xdr:row>
      <xdr:rowOff>82957</xdr:rowOff>
    </xdr:to>
    <xdr:sp macro="" textlink="">
      <xdr:nvSpPr>
        <xdr:cNvPr id="26" name="CasellaDiTesto 25"/>
        <xdr:cNvSpPr txBox="1"/>
      </xdr:nvSpPr>
      <xdr:spPr>
        <a:xfrm>
          <a:off x="436678" y="8588609"/>
          <a:ext cx="1787461" cy="1061681"/>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LA NUMERAZIONE E L'ORDINE SEGUONO POSSIBILMENTE QUELLI DELLA VISURA CATASTALE</a:t>
          </a:r>
        </a:p>
      </xdr:txBody>
    </xdr:sp>
    <xdr:clientData/>
  </xdr:twoCellAnchor>
  <xdr:twoCellAnchor>
    <xdr:from>
      <xdr:col>1</xdr:col>
      <xdr:colOff>175381</xdr:colOff>
      <xdr:row>16</xdr:row>
      <xdr:rowOff>42938</xdr:rowOff>
    </xdr:from>
    <xdr:to>
      <xdr:col>1</xdr:col>
      <xdr:colOff>949409</xdr:colOff>
      <xdr:row>22</xdr:row>
      <xdr:rowOff>138876</xdr:rowOff>
    </xdr:to>
    <xdr:cxnSp macro="">
      <xdr:nvCxnSpPr>
        <xdr:cNvPr id="27" name="Connettore 2 26"/>
        <xdr:cNvCxnSpPr>
          <a:stCxn id="26" idx="0"/>
          <a:endCxn id="25" idx="2"/>
        </xdr:cNvCxnSpPr>
      </xdr:nvCxnSpPr>
      <xdr:spPr>
        <a:xfrm flipH="1" flipV="1">
          <a:off x="556381" y="7372652"/>
          <a:ext cx="774028" cy="19737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1776718</xdr:colOff>
      <xdr:row>14</xdr:row>
      <xdr:rowOff>64143</xdr:rowOff>
    </xdr:from>
    <xdr:to>
      <xdr:col>1</xdr:col>
      <xdr:colOff>3810683</xdr:colOff>
      <xdr:row>15</xdr:row>
      <xdr:rowOff>102627</xdr:rowOff>
    </xdr:to>
    <xdr:sp macro="" textlink="">
      <xdr:nvSpPr>
        <xdr:cNvPr id="34" name="CasellaDiTesto 33"/>
        <xdr:cNvSpPr txBox="1"/>
      </xdr:nvSpPr>
      <xdr:spPr>
        <a:xfrm>
          <a:off x="2155152" y="6112678"/>
          <a:ext cx="2033965" cy="481060"/>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EVENTUALE NUMERAZIONE INDICATA SUL P.P. GRAFICO VPE</a:t>
          </a:r>
        </a:p>
      </xdr:txBody>
    </xdr:sp>
    <xdr:clientData/>
  </xdr:twoCellAnchor>
  <xdr:twoCellAnchor>
    <xdr:from>
      <xdr:col>5</xdr:col>
      <xdr:colOff>61396</xdr:colOff>
      <xdr:row>14</xdr:row>
      <xdr:rowOff>306652</xdr:rowOff>
    </xdr:from>
    <xdr:to>
      <xdr:col>8</xdr:col>
      <xdr:colOff>833436</xdr:colOff>
      <xdr:row>15</xdr:row>
      <xdr:rowOff>369094</xdr:rowOff>
    </xdr:to>
    <xdr:sp macro="" textlink="">
      <xdr:nvSpPr>
        <xdr:cNvPr id="35" name="CasellaDiTesto 34"/>
        <xdr:cNvSpPr txBox="1"/>
      </xdr:nvSpPr>
      <xdr:spPr>
        <a:xfrm>
          <a:off x="6621740" y="6545527"/>
          <a:ext cx="2248415" cy="502973"/>
        </a:xfrm>
        <a:prstGeom prst="rect">
          <a:avLst/>
        </a:prstGeom>
        <a:ln w="9525">
          <a:solidFill>
            <a:srgbClr val="FF0000"/>
          </a:solidFill>
        </a:ln>
        <a:effectLst>
          <a:outerShdw blurRad="50800" dist="38100" dir="2700000" algn="tl" rotWithShape="0">
            <a:prstClr val="black">
              <a:alpha val="40000"/>
            </a:prstClr>
          </a:outerShdw>
        </a:effectLst>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lang="it-IT" sz="1100"/>
            <a:t>RIPORTARE LE NOTIZIE DI</a:t>
          </a:r>
          <a:r>
            <a:rPr lang="it-IT" sz="1100" baseline="0"/>
            <a:t> INTERESSE </a:t>
          </a:r>
          <a:r>
            <a:rPr lang="it-IT" sz="1100"/>
            <a:t>RIGUARDANTI L'AREA</a:t>
          </a:r>
          <a:r>
            <a:rPr lang="it-IT" sz="1100" baseline="0"/>
            <a:t>  </a:t>
          </a:r>
          <a:endParaRPr lang="it-IT" sz="1100"/>
        </a:p>
      </xdr:txBody>
    </xdr:sp>
    <xdr:clientData/>
  </xdr:twoCellAnchor>
  <xdr:twoCellAnchor>
    <xdr:from>
      <xdr:col>8</xdr:col>
      <xdr:colOff>833436</xdr:colOff>
      <xdr:row>13</xdr:row>
      <xdr:rowOff>345281</xdr:rowOff>
    </xdr:from>
    <xdr:to>
      <xdr:col>9</xdr:col>
      <xdr:colOff>887373</xdr:colOff>
      <xdr:row>15</xdr:row>
      <xdr:rowOff>115623</xdr:rowOff>
    </xdr:to>
    <xdr:cxnSp macro="">
      <xdr:nvCxnSpPr>
        <xdr:cNvPr id="36" name="Connettore 2 35"/>
        <xdr:cNvCxnSpPr>
          <a:stCxn id="35" idx="3"/>
          <a:endCxn id="50" idx="2"/>
        </xdr:cNvCxnSpPr>
      </xdr:nvCxnSpPr>
      <xdr:spPr>
        <a:xfrm flipV="1">
          <a:off x="9904865" y="6341495"/>
          <a:ext cx="1577937" cy="6593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3810683</xdr:colOff>
      <xdr:row>13</xdr:row>
      <xdr:rowOff>211138</xdr:rowOff>
    </xdr:from>
    <xdr:to>
      <xdr:col>2</xdr:col>
      <xdr:colOff>127000</xdr:colOff>
      <xdr:row>14</xdr:row>
      <xdr:rowOff>304673</xdr:rowOff>
    </xdr:to>
    <xdr:cxnSp macro="">
      <xdr:nvCxnSpPr>
        <xdr:cNvPr id="37" name="Connettore 2 36"/>
        <xdr:cNvCxnSpPr>
          <a:stCxn id="34" idx="3"/>
          <a:endCxn id="9" idx="2"/>
        </xdr:cNvCxnSpPr>
      </xdr:nvCxnSpPr>
      <xdr:spPr>
        <a:xfrm flipV="1">
          <a:off x="4189117" y="5817098"/>
          <a:ext cx="870358" cy="536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833436</xdr:colOff>
      <xdr:row>15</xdr:row>
      <xdr:rowOff>117608</xdr:rowOff>
    </xdr:from>
    <xdr:to>
      <xdr:col>9</xdr:col>
      <xdr:colOff>202406</xdr:colOff>
      <xdr:row>16</xdr:row>
      <xdr:rowOff>202406</xdr:rowOff>
    </xdr:to>
    <xdr:cxnSp macro="">
      <xdr:nvCxnSpPr>
        <xdr:cNvPr id="38" name="Connettore 2 37"/>
        <xdr:cNvCxnSpPr>
          <a:stCxn id="35" idx="3"/>
          <a:endCxn id="51" idx="1"/>
        </xdr:cNvCxnSpPr>
      </xdr:nvCxnSpPr>
      <xdr:spPr>
        <a:xfrm>
          <a:off x="8870155" y="6797014"/>
          <a:ext cx="535782" cy="52533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680356</xdr:colOff>
      <xdr:row>14</xdr:row>
      <xdr:rowOff>219527</xdr:rowOff>
    </xdr:from>
    <xdr:to>
      <xdr:col>20</xdr:col>
      <xdr:colOff>1551212</xdr:colOff>
      <xdr:row>15</xdr:row>
      <xdr:rowOff>258536</xdr:rowOff>
    </xdr:to>
    <xdr:sp macro="" textlink="">
      <xdr:nvSpPr>
        <xdr:cNvPr id="46" name="CasellaDiTesto 45"/>
        <xdr:cNvSpPr txBox="1"/>
      </xdr:nvSpPr>
      <xdr:spPr>
        <a:xfrm>
          <a:off x="18805070" y="6696527"/>
          <a:ext cx="5497285" cy="474438"/>
        </a:xfrm>
        <a:prstGeom prst="rect">
          <a:avLst/>
        </a:prstGeom>
        <a:solidFill>
          <a:schemeClr val="lt1"/>
        </a:solidFill>
        <a:ln w="9525" cmpd="sng">
          <a:solidFill>
            <a:srgbClr val="FF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PARTICELLA SOGGETTA</a:t>
          </a:r>
          <a:r>
            <a:rPr lang="it-IT" sz="1100" baseline="0"/>
            <a:t> ESCLUSIVAMENTE </a:t>
          </a:r>
          <a:r>
            <a:rPr lang="it-IT" sz="1100"/>
            <a:t>AD OCCUPAZIONE TEMPORANEA. LA</a:t>
          </a:r>
          <a:r>
            <a:rPr lang="it-IT" sz="1100" baseline="0"/>
            <a:t> DITTA  E' INTERESSATA ANCHE DALLA PROCEDURA ESPROPRIATIVA (ASSERVIMENTO)</a:t>
          </a:r>
          <a:endParaRPr lang="it-IT" sz="1100"/>
        </a:p>
      </xdr:txBody>
    </xdr:sp>
    <xdr:clientData/>
  </xdr:twoCellAnchor>
  <xdr:twoCellAnchor>
    <xdr:from>
      <xdr:col>21</xdr:col>
      <xdr:colOff>688671</xdr:colOff>
      <xdr:row>13</xdr:row>
      <xdr:rowOff>347133</xdr:rowOff>
    </xdr:from>
    <xdr:to>
      <xdr:col>23</xdr:col>
      <xdr:colOff>948267</xdr:colOff>
      <xdr:row>15</xdr:row>
      <xdr:rowOff>93134</xdr:rowOff>
    </xdr:to>
    <xdr:sp macro="" textlink="">
      <xdr:nvSpPr>
        <xdr:cNvPr id="47" name="Rettangolo 46"/>
        <xdr:cNvSpPr/>
      </xdr:nvSpPr>
      <xdr:spPr>
        <a:xfrm>
          <a:off x="21059471" y="5994400"/>
          <a:ext cx="2316996" cy="643467"/>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20</xdr:col>
      <xdr:colOff>1551212</xdr:colOff>
      <xdr:row>14</xdr:row>
      <xdr:rowOff>220134</xdr:rowOff>
    </xdr:from>
    <xdr:to>
      <xdr:col>21</xdr:col>
      <xdr:colOff>688671</xdr:colOff>
      <xdr:row>15</xdr:row>
      <xdr:rowOff>21317</xdr:rowOff>
    </xdr:to>
    <xdr:cxnSp macro="">
      <xdr:nvCxnSpPr>
        <xdr:cNvPr id="48" name="Connettore 2 47"/>
        <xdr:cNvCxnSpPr>
          <a:stCxn id="46" idx="3"/>
          <a:endCxn id="47" idx="1"/>
        </xdr:cNvCxnSpPr>
      </xdr:nvCxnSpPr>
      <xdr:spPr>
        <a:xfrm flipV="1">
          <a:off x="24302355" y="6697134"/>
          <a:ext cx="824745" cy="2366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336737</xdr:colOff>
      <xdr:row>10</xdr:row>
      <xdr:rowOff>342106</xdr:rowOff>
    </xdr:from>
    <xdr:to>
      <xdr:col>9</xdr:col>
      <xdr:colOff>730928</xdr:colOff>
      <xdr:row>11</xdr:row>
      <xdr:rowOff>135467</xdr:rowOff>
    </xdr:to>
    <xdr:sp macro="" textlink="">
      <xdr:nvSpPr>
        <xdr:cNvPr id="53" name="CasellaDiTesto 52"/>
        <xdr:cNvSpPr txBox="1"/>
      </xdr:nvSpPr>
      <xdr:spPr>
        <a:xfrm>
          <a:off x="7778937" y="4643173"/>
          <a:ext cx="2620924" cy="242094"/>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P.LLA SUDDIVISA IN PORZIONI</a:t>
          </a:r>
        </a:p>
      </xdr:txBody>
    </xdr:sp>
    <xdr:clientData/>
  </xdr:twoCellAnchor>
  <xdr:twoCellAnchor>
    <xdr:from>
      <xdr:col>9</xdr:col>
      <xdr:colOff>856945</xdr:colOff>
      <xdr:row>10</xdr:row>
      <xdr:rowOff>330200</xdr:rowOff>
    </xdr:from>
    <xdr:to>
      <xdr:col>11</xdr:col>
      <xdr:colOff>0</xdr:colOff>
      <xdr:row>11</xdr:row>
      <xdr:rowOff>120725</xdr:rowOff>
    </xdr:to>
    <xdr:sp macro="" textlink="">
      <xdr:nvSpPr>
        <xdr:cNvPr id="54" name="CasellaDiTesto 53"/>
        <xdr:cNvSpPr txBox="1"/>
      </xdr:nvSpPr>
      <xdr:spPr>
        <a:xfrm>
          <a:off x="10525878" y="4631267"/>
          <a:ext cx="2433223" cy="239258"/>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SOMMA SUPERFICI PORZIONI</a:t>
          </a:r>
        </a:p>
      </xdr:txBody>
    </xdr:sp>
    <xdr:clientData/>
  </xdr:twoCellAnchor>
  <xdr:twoCellAnchor>
    <xdr:from>
      <xdr:col>10</xdr:col>
      <xdr:colOff>117555</xdr:colOff>
      <xdr:row>9</xdr:row>
      <xdr:rowOff>118909</xdr:rowOff>
    </xdr:from>
    <xdr:to>
      <xdr:col>10</xdr:col>
      <xdr:colOff>790385</xdr:colOff>
      <xdr:row>9</xdr:row>
      <xdr:rowOff>435728</xdr:rowOff>
    </xdr:to>
    <xdr:sp macro="" textlink="">
      <xdr:nvSpPr>
        <xdr:cNvPr id="55" name="Rettangolo 54"/>
        <xdr:cNvSpPr/>
      </xdr:nvSpPr>
      <xdr:spPr>
        <a:xfrm>
          <a:off x="12354912" y="4228266"/>
          <a:ext cx="672830" cy="316819"/>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7</xdr:col>
      <xdr:colOff>313266</xdr:colOff>
      <xdr:row>8</xdr:row>
      <xdr:rowOff>381000</xdr:rowOff>
    </xdr:from>
    <xdr:to>
      <xdr:col>9</xdr:col>
      <xdr:colOff>76200</xdr:colOff>
      <xdr:row>10</xdr:row>
      <xdr:rowOff>84666</xdr:rowOff>
    </xdr:to>
    <xdr:sp macro="" textlink="">
      <xdr:nvSpPr>
        <xdr:cNvPr id="56" name="Rettangolo 55"/>
        <xdr:cNvSpPr/>
      </xdr:nvSpPr>
      <xdr:spPr>
        <a:xfrm>
          <a:off x="8398933" y="3683000"/>
          <a:ext cx="1346200" cy="702733"/>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76200</xdr:colOff>
      <xdr:row>9</xdr:row>
      <xdr:rowOff>277319</xdr:rowOff>
    </xdr:from>
    <xdr:to>
      <xdr:col>10</xdr:col>
      <xdr:colOff>117555</xdr:colOff>
      <xdr:row>9</xdr:row>
      <xdr:rowOff>287262</xdr:rowOff>
    </xdr:to>
    <xdr:cxnSp macro="">
      <xdr:nvCxnSpPr>
        <xdr:cNvPr id="57" name="Connettore 2 56"/>
        <xdr:cNvCxnSpPr>
          <a:stCxn id="56" idx="3"/>
          <a:endCxn id="55" idx="1"/>
        </xdr:cNvCxnSpPr>
      </xdr:nvCxnSpPr>
      <xdr:spPr>
        <a:xfrm flipV="1">
          <a:off x="10671629" y="4386676"/>
          <a:ext cx="1683283" cy="9943"/>
        </a:xfrm>
        <a:prstGeom prst="straightConnector1">
          <a:avLst/>
        </a:prstGeom>
        <a:ln>
          <a:solidFill>
            <a:srgbClr val="FF0000"/>
          </a:solidFill>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622300</xdr:colOff>
      <xdr:row>10</xdr:row>
      <xdr:rowOff>84666</xdr:rowOff>
    </xdr:from>
    <xdr:to>
      <xdr:col>8</xdr:col>
      <xdr:colOff>639666</xdr:colOff>
      <xdr:row>10</xdr:row>
      <xdr:rowOff>342106</xdr:rowOff>
    </xdr:to>
    <xdr:cxnSp macro="">
      <xdr:nvCxnSpPr>
        <xdr:cNvPr id="63" name="Connettore 2 62"/>
        <xdr:cNvCxnSpPr>
          <a:stCxn id="53" idx="0"/>
          <a:endCxn id="56" idx="2"/>
        </xdr:cNvCxnSpPr>
      </xdr:nvCxnSpPr>
      <xdr:spPr>
        <a:xfrm flipH="1" flipV="1">
          <a:off x="9072033" y="4385733"/>
          <a:ext cx="17366" cy="25744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79223</xdr:colOff>
      <xdr:row>9</xdr:row>
      <xdr:rowOff>435728</xdr:rowOff>
    </xdr:from>
    <xdr:to>
      <xdr:col>10</xdr:col>
      <xdr:colOff>453970</xdr:colOff>
      <xdr:row>10</xdr:row>
      <xdr:rowOff>330200</xdr:rowOff>
    </xdr:to>
    <xdr:cxnSp macro="">
      <xdr:nvCxnSpPr>
        <xdr:cNvPr id="66" name="Connettore 2 65"/>
        <xdr:cNvCxnSpPr>
          <a:stCxn id="54" idx="0"/>
          <a:endCxn id="55" idx="2"/>
        </xdr:cNvCxnSpPr>
      </xdr:nvCxnSpPr>
      <xdr:spPr>
        <a:xfrm flipV="1">
          <a:off x="12316580" y="4545085"/>
          <a:ext cx="374747" cy="44782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212271</xdr:colOff>
      <xdr:row>10</xdr:row>
      <xdr:rowOff>209247</xdr:rowOff>
    </xdr:from>
    <xdr:to>
      <xdr:col>14</xdr:col>
      <xdr:colOff>434484</xdr:colOff>
      <xdr:row>11</xdr:row>
      <xdr:rowOff>261335</xdr:rowOff>
    </xdr:to>
    <xdr:sp macro="" textlink="">
      <xdr:nvSpPr>
        <xdr:cNvPr id="83" name="CasellaDiTesto 82"/>
        <xdr:cNvSpPr txBox="1"/>
      </xdr:nvSpPr>
      <xdr:spPr>
        <a:xfrm>
          <a:off x="15461342" y="4871961"/>
          <a:ext cx="2444713" cy="496588"/>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LA "X" INDICA CHE IL TERRENO E' ATTRAVERSATO DALLA CONDOTTA</a:t>
          </a:r>
        </a:p>
      </xdr:txBody>
    </xdr:sp>
    <xdr:clientData/>
  </xdr:twoCellAnchor>
  <xdr:twoCellAnchor>
    <xdr:from>
      <xdr:col>11</xdr:col>
      <xdr:colOff>31493</xdr:colOff>
      <xdr:row>9</xdr:row>
      <xdr:rowOff>112978</xdr:rowOff>
    </xdr:from>
    <xdr:to>
      <xdr:col>12</xdr:col>
      <xdr:colOff>8466</xdr:colOff>
      <xdr:row>9</xdr:row>
      <xdr:rowOff>468578</xdr:rowOff>
    </xdr:to>
    <xdr:sp macro="" textlink="">
      <xdr:nvSpPr>
        <xdr:cNvPr id="84" name="Rettangolo 83"/>
        <xdr:cNvSpPr/>
      </xdr:nvSpPr>
      <xdr:spPr>
        <a:xfrm>
          <a:off x="14799779" y="4222335"/>
          <a:ext cx="457758" cy="355600"/>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11</xdr:col>
      <xdr:colOff>260372</xdr:colOff>
      <xdr:row>9</xdr:row>
      <xdr:rowOff>468578</xdr:rowOff>
    </xdr:from>
    <xdr:to>
      <xdr:col>12</xdr:col>
      <xdr:colOff>212271</xdr:colOff>
      <xdr:row>11</xdr:row>
      <xdr:rowOff>13041</xdr:rowOff>
    </xdr:to>
    <xdr:cxnSp macro="">
      <xdr:nvCxnSpPr>
        <xdr:cNvPr id="85" name="Connettore 2 84"/>
        <xdr:cNvCxnSpPr>
          <a:stCxn id="83" idx="1"/>
          <a:endCxn id="84" idx="2"/>
        </xdr:cNvCxnSpPr>
      </xdr:nvCxnSpPr>
      <xdr:spPr>
        <a:xfrm flipH="1" flipV="1">
          <a:off x="15028658" y="4577935"/>
          <a:ext cx="432684" cy="5423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651934</xdr:colOff>
      <xdr:row>23</xdr:row>
      <xdr:rowOff>78050</xdr:rowOff>
    </xdr:from>
    <xdr:to>
      <xdr:col>23</xdr:col>
      <xdr:colOff>804334</xdr:colOff>
      <xdr:row>28</xdr:row>
      <xdr:rowOff>103451</xdr:rowOff>
    </xdr:to>
    <xdr:sp macro="" textlink="">
      <xdr:nvSpPr>
        <xdr:cNvPr id="67" name="CasellaDiTesto 66"/>
        <xdr:cNvSpPr txBox="1"/>
      </xdr:nvSpPr>
      <xdr:spPr>
        <a:xfrm>
          <a:off x="20059122" y="9281581"/>
          <a:ext cx="2152650" cy="977901"/>
        </a:xfrm>
        <a:prstGeom prst="rect">
          <a:avLst/>
        </a:prstGeom>
        <a:solidFill>
          <a:schemeClr val="lt1"/>
        </a:solidFill>
        <a:ln w="9525" cmpd="sng">
          <a:solidFill>
            <a:srgbClr val="FF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PARTICELLA SOGGETTA</a:t>
          </a:r>
          <a:r>
            <a:rPr lang="it-IT" sz="1100" baseline="0"/>
            <a:t> ESCLUSIVAMENTE </a:t>
          </a:r>
          <a:r>
            <a:rPr lang="it-IT" sz="1100"/>
            <a:t>AD OCCUPAZIONE TEMPORANEA.</a:t>
          </a:r>
        </a:p>
        <a:p>
          <a:pPr algn="ctr"/>
          <a:r>
            <a:rPr lang="it-IT" sz="1100"/>
            <a:t>LA DITTA NON E' INTERESSATA DA ASSERVIMENTO </a:t>
          </a:r>
        </a:p>
      </xdr:txBody>
    </xdr:sp>
    <xdr:clientData/>
  </xdr:twoCellAnchor>
  <xdr:twoCellAnchor>
    <xdr:from>
      <xdr:col>21</xdr:col>
      <xdr:colOff>660400</xdr:colOff>
      <xdr:row>17</xdr:row>
      <xdr:rowOff>338667</xdr:rowOff>
    </xdr:from>
    <xdr:to>
      <xdr:col>23</xdr:col>
      <xdr:colOff>965200</xdr:colOff>
      <xdr:row>19</xdr:row>
      <xdr:rowOff>84667</xdr:rowOff>
    </xdr:to>
    <xdr:sp macro="" textlink="">
      <xdr:nvSpPr>
        <xdr:cNvPr id="72" name="Rettangolo 71"/>
        <xdr:cNvSpPr/>
      </xdr:nvSpPr>
      <xdr:spPr>
        <a:xfrm>
          <a:off x="21031200" y="7780867"/>
          <a:ext cx="2362200" cy="643467"/>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22</xdr:col>
      <xdr:colOff>990072</xdr:colOff>
      <xdr:row>19</xdr:row>
      <xdr:rowOff>84667</xdr:rowOff>
    </xdr:from>
    <xdr:to>
      <xdr:col>22</xdr:col>
      <xdr:colOff>1074738</xdr:colOff>
      <xdr:row>23</xdr:row>
      <xdr:rowOff>78050</xdr:rowOff>
    </xdr:to>
    <xdr:cxnSp macro="">
      <xdr:nvCxnSpPr>
        <xdr:cNvPr id="74" name="Connettore 2 73"/>
        <xdr:cNvCxnSpPr>
          <a:stCxn id="67" idx="0"/>
          <a:endCxn id="72" idx="2"/>
        </xdr:cNvCxnSpPr>
      </xdr:nvCxnSpPr>
      <xdr:spPr>
        <a:xfrm flipV="1">
          <a:off x="21135447" y="8526198"/>
          <a:ext cx="84666" cy="75538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3810683</xdr:colOff>
      <xdr:row>14</xdr:row>
      <xdr:rowOff>304673</xdr:rowOff>
    </xdr:from>
    <xdr:to>
      <xdr:col>2</xdr:col>
      <xdr:colOff>130519</xdr:colOff>
      <xdr:row>16</xdr:row>
      <xdr:rowOff>226431</xdr:rowOff>
    </xdr:to>
    <xdr:cxnSp macro="">
      <xdr:nvCxnSpPr>
        <xdr:cNvPr id="92" name="Connettore 2 91"/>
        <xdr:cNvCxnSpPr>
          <a:stCxn id="34" idx="3"/>
          <a:endCxn id="2" idx="2"/>
        </xdr:cNvCxnSpPr>
      </xdr:nvCxnSpPr>
      <xdr:spPr>
        <a:xfrm>
          <a:off x="4189117" y="6353208"/>
          <a:ext cx="873877" cy="8069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2527172</xdr:colOff>
      <xdr:row>21</xdr:row>
      <xdr:rowOff>702</xdr:rowOff>
    </xdr:from>
    <xdr:to>
      <xdr:col>2</xdr:col>
      <xdr:colOff>142875</xdr:colOff>
      <xdr:row>28</xdr:row>
      <xdr:rowOff>11905</xdr:rowOff>
    </xdr:to>
    <xdr:sp macro="" textlink="">
      <xdr:nvSpPr>
        <xdr:cNvPr id="95" name="CasellaDiTesto 94"/>
        <xdr:cNvSpPr txBox="1"/>
      </xdr:nvSpPr>
      <xdr:spPr>
        <a:xfrm>
          <a:off x="2884360" y="8823233"/>
          <a:ext cx="1961484" cy="1344703"/>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mn-lt"/>
              <a:cs typeface="Calibri"/>
            </a:rPr>
            <a:t>NEI CASI IN CUI SULLA P.LLA  VI E' SOLO OCCUPAZIONE TEMPORANEA SI OMETTE IL RIFERIMENTO IN QUANTO LE O.T. VANNO RIPORTATE  SU DISTINTO PIANO PARTICELLARE</a:t>
          </a:r>
        </a:p>
      </xdr:txBody>
    </xdr:sp>
    <xdr:clientData/>
  </xdr:twoCellAnchor>
  <xdr:twoCellAnchor>
    <xdr:from>
      <xdr:col>1</xdr:col>
      <xdr:colOff>3507914</xdr:colOff>
      <xdr:row>14</xdr:row>
      <xdr:rowOff>303274</xdr:rowOff>
    </xdr:from>
    <xdr:to>
      <xdr:col>2</xdr:col>
      <xdr:colOff>161685</xdr:colOff>
      <xdr:row>21</xdr:row>
      <xdr:rowOff>702</xdr:rowOff>
    </xdr:to>
    <xdr:cxnSp macro="">
      <xdr:nvCxnSpPr>
        <xdr:cNvPr id="96" name="Connettore 2 95"/>
        <xdr:cNvCxnSpPr>
          <a:stCxn id="95" idx="0"/>
        </xdr:cNvCxnSpPr>
      </xdr:nvCxnSpPr>
      <xdr:spPr>
        <a:xfrm flipV="1">
          <a:off x="3865102" y="6542149"/>
          <a:ext cx="999552" cy="228108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3507914</xdr:colOff>
      <xdr:row>18</xdr:row>
      <xdr:rowOff>205053</xdr:rowOff>
    </xdr:from>
    <xdr:to>
      <xdr:col>2</xdr:col>
      <xdr:colOff>119063</xdr:colOff>
      <xdr:row>21</xdr:row>
      <xdr:rowOff>702</xdr:rowOff>
    </xdr:to>
    <xdr:cxnSp macro="">
      <xdr:nvCxnSpPr>
        <xdr:cNvPr id="97" name="Connettore 2 96"/>
        <xdr:cNvCxnSpPr>
          <a:stCxn id="95" idx="0"/>
        </xdr:cNvCxnSpPr>
      </xdr:nvCxnSpPr>
      <xdr:spPr>
        <a:xfrm flipV="1">
          <a:off x="3865102" y="8206053"/>
          <a:ext cx="956930" cy="61718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126999</xdr:colOff>
      <xdr:row>12</xdr:row>
      <xdr:rowOff>47623</xdr:rowOff>
    </xdr:from>
    <xdr:to>
      <xdr:col>10</xdr:col>
      <xdr:colOff>5818</xdr:colOff>
      <xdr:row>13</xdr:row>
      <xdr:rowOff>345281</xdr:rowOff>
    </xdr:to>
    <xdr:sp macro="" textlink="">
      <xdr:nvSpPr>
        <xdr:cNvPr id="50" name="Rettangolo 49"/>
        <xdr:cNvSpPr/>
      </xdr:nvSpPr>
      <xdr:spPr>
        <a:xfrm>
          <a:off x="10722428" y="5599337"/>
          <a:ext cx="1520747" cy="742158"/>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202406</xdr:colOff>
      <xdr:row>16</xdr:row>
      <xdr:rowOff>47624</xdr:rowOff>
    </xdr:from>
    <xdr:to>
      <xdr:col>9</xdr:col>
      <xdr:colOff>1381125</xdr:colOff>
      <xdr:row>16</xdr:row>
      <xdr:rowOff>357187</xdr:rowOff>
    </xdr:to>
    <xdr:sp macro="" textlink="">
      <xdr:nvSpPr>
        <xdr:cNvPr id="51" name="Rettangolo 50"/>
        <xdr:cNvSpPr/>
      </xdr:nvSpPr>
      <xdr:spPr>
        <a:xfrm>
          <a:off x="9405937" y="7167562"/>
          <a:ext cx="1178719" cy="309563"/>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3</xdr:col>
      <xdr:colOff>1224644</xdr:colOff>
      <xdr:row>22</xdr:row>
      <xdr:rowOff>176892</xdr:rowOff>
    </xdr:from>
    <xdr:to>
      <xdr:col>8</xdr:col>
      <xdr:colOff>435428</xdr:colOff>
      <xdr:row>25</xdr:row>
      <xdr:rowOff>68035</xdr:rowOff>
    </xdr:to>
    <xdr:sp macro="" textlink="">
      <xdr:nvSpPr>
        <xdr:cNvPr id="59" name="CasellaDiTesto 58"/>
        <xdr:cNvSpPr txBox="1"/>
      </xdr:nvSpPr>
      <xdr:spPr>
        <a:xfrm>
          <a:off x="6422573" y="9402535"/>
          <a:ext cx="2666998" cy="462643"/>
        </a:xfrm>
        <a:prstGeom prst="rect">
          <a:avLst/>
        </a:prstGeom>
        <a:solidFill>
          <a:srgbClr val="FFFFFF"/>
        </a:solidFill>
        <a:ln w="9525" cmpd="sng">
          <a:solidFill>
            <a:srgbClr val="FF0000"/>
          </a:solidFill>
        </a:ln>
        <a:effectLst>
          <a:outerShdw blurRad="50800" dist="38100" dir="5400000" algn="t" rotWithShape="0">
            <a:prstClr val="black">
              <a:alpha val="40000"/>
            </a:prstClr>
          </a:outerShdw>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TRA PARENTESI SI INDICANO I DATI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smtClean="0">
              <a:ln>
                <a:noFill/>
              </a:ln>
              <a:solidFill>
                <a:srgbClr val="000000"/>
              </a:solidFill>
              <a:effectLst/>
              <a:uLnTx/>
              <a:uFillTx/>
              <a:latin typeface="Calibri"/>
              <a:cs typeface="Calibri"/>
            </a:rPr>
            <a:t>DEL CATASTO FABBRICATI</a:t>
          </a:r>
        </a:p>
      </xdr:txBody>
    </xdr:sp>
    <xdr:clientData/>
  </xdr:twoCellAnchor>
  <xdr:twoCellAnchor>
    <xdr:from>
      <xdr:col>3</xdr:col>
      <xdr:colOff>1309688</xdr:colOff>
      <xdr:row>16</xdr:row>
      <xdr:rowOff>231322</xdr:rowOff>
    </xdr:from>
    <xdr:to>
      <xdr:col>5</xdr:col>
      <xdr:colOff>40822</xdr:colOff>
      <xdr:row>17</xdr:row>
      <xdr:rowOff>13607</xdr:rowOff>
    </xdr:to>
    <xdr:sp macro="" textlink="">
      <xdr:nvSpPr>
        <xdr:cNvPr id="60" name="Rettangolo 59"/>
        <xdr:cNvSpPr/>
      </xdr:nvSpPr>
      <xdr:spPr>
        <a:xfrm>
          <a:off x="6507617" y="7579179"/>
          <a:ext cx="568098" cy="217714"/>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4</xdr:col>
      <xdr:colOff>246630</xdr:colOff>
      <xdr:row>17</xdr:row>
      <xdr:rowOff>13607</xdr:rowOff>
    </xdr:from>
    <xdr:to>
      <xdr:col>6</xdr:col>
      <xdr:colOff>136072</xdr:colOff>
      <xdr:row>22</xdr:row>
      <xdr:rowOff>176892</xdr:rowOff>
    </xdr:to>
    <xdr:cxnSp macro="">
      <xdr:nvCxnSpPr>
        <xdr:cNvPr id="61" name="Connettore 2 60"/>
        <xdr:cNvCxnSpPr>
          <a:stCxn id="59" idx="0"/>
          <a:endCxn id="60" idx="2"/>
        </xdr:cNvCxnSpPr>
      </xdr:nvCxnSpPr>
      <xdr:spPr>
        <a:xfrm flipH="1" flipV="1">
          <a:off x="6791666" y="7796893"/>
          <a:ext cx="964406" cy="160564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60552</xdr:colOff>
      <xdr:row>16</xdr:row>
      <xdr:rowOff>234043</xdr:rowOff>
    </xdr:from>
    <xdr:to>
      <xdr:col>8</xdr:col>
      <xdr:colOff>1074964</xdr:colOff>
      <xdr:row>17</xdr:row>
      <xdr:rowOff>27213</xdr:rowOff>
    </xdr:to>
    <xdr:sp macro="" textlink="">
      <xdr:nvSpPr>
        <xdr:cNvPr id="68" name="Rettangolo 67"/>
        <xdr:cNvSpPr/>
      </xdr:nvSpPr>
      <xdr:spPr>
        <a:xfrm>
          <a:off x="8292873" y="7513864"/>
          <a:ext cx="1436234" cy="228599"/>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6</xdr:col>
      <xdr:colOff>136072</xdr:colOff>
      <xdr:row>17</xdr:row>
      <xdr:rowOff>27213</xdr:rowOff>
    </xdr:from>
    <xdr:to>
      <xdr:col>8</xdr:col>
      <xdr:colOff>356847</xdr:colOff>
      <xdr:row>22</xdr:row>
      <xdr:rowOff>176892</xdr:rowOff>
    </xdr:to>
    <xdr:cxnSp macro="">
      <xdr:nvCxnSpPr>
        <xdr:cNvPr id="69" name="Connettore 2 68"/>
        <xdr:cNvCxnSpPr>
          <a:stCxn id="59" idx="0"/>
          <a:endCxn id="68" idx="2"/>
        </xdr:cNvCxnSpPr>
      </xdr:nvCxnSpPr>
      <xdr:spPr>
        <a:xfrm flipV="1">
          <a:off x="7756072" y="7742463"/>
          <a:ext cx="1254918" cy="15920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893351</xdr:colOff>
      <xdr:row>6</xdr:row>
      <xdr:rowOff>339994</xdr:rowOff>
    </xdr:from>
    <xdr:to>
      <xdr:col>19</xdr:col>
      <xdr:colOff>153142</xdr:colOff>
      <xdr:row>8</xdr:row>
      <xdr:rowOff>300690</xdr:rowOff>
    </xdr:to>
    <xdr:sp macro="" textlink="">
      <xdr:nvSpPr>
        <xdr:cNvPr id="62" name="CasellaDiTesto 61"/>
        <xdr:cNvSpPr txBox="1"/>
      </xdr:nvSpPr>
      <xdr:spPr>
        <a:xfrm>
          <a:off x="19616780" y="3129458"/>
          <a:ext cx="2811255" cy="831553"/>
        </a:xfrm>
        <a:prstGeom prst="rect">
          <a:avLst/>
        </a:prstGeom>
        <a:solidFill>
          <a:schemeClr val="lt1"/>
        </a:solidFill>
        <a:ln w="9525" cmpd="sng">
          <a:solidFill>
            <a:srgbClr val="FF0000"/>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SE PER L'IMPIANTO E' NECESSARIO ACQUISIRE IL DIRITTO DI SUPERFICIE OVVERO SE DEVE ESSERE CENSITO IN CATASTO FABBRICATI L'INTERFERENZA VA INDICATA A PARTE</a:t>
          </a:r>
        </a:p>
      </xdr:txBody>
    </xdr:sp>
    <xdr:clientData/>
  </xdr:twoCellAnchor>
  <xdr:twoCellAnchor>
    <xdr:from>
      <xdr:col>16</xdr:col>
      <xdr:colOff>408214</xdr:colOff>
      <xdr:row>1</xdr:row>
      <xdr:rowOff>81643</xdr:rowOff>
    </xdr:from>
    <xdr:to>
      <xdr:col>17</xdr:col>
      <xdr:colOff>816428</xdr:colOff>
      <xdr:row>2</xdr:row>
      <xdr:rowOff>189016</xdr:rowOff>
    </xdr:to>
    <xdr:sp macro="" textlink="">
      <xdr:nvSpPr>
        <xdr:cNvPr id="64" name="Rettangolo 63"/>
        <xdr:cNvSpPr/>
      </xdr:nvSpPr>
      <xdr:spPr>
        <a:xfrm>
          <a:off x="19131643" y="693964"/>
          <a:ext cx="1564821" cy="488373"/>
        </a:xfrm>
        <a:prstGeom prst="rect">
          <a:avLst/>
        </a:prstGeom>
        <a:no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17</xdr:col>
      <xdr:colOff>34018</xdr:colOff>
      <xdr:row>2</xdr:row>
      <xdr:rowOff>189016</xdr:rowOff>
    </xdr:from>
    <xdr:to>
      <xdr:col>17</xdr:col>
      <xdr:colOff>1142372</xdr:colOff>
      <xdr:row>6</xdr:row>
      <xdr:rowOff>339994</xdr:rowOff>
    </xdr:to>
    <xdr:cxnSp macro="">
      <xdr:nvCxnSpPr>
        <xdr:cNvPr id="65" name="Connettore 2 64"/>
        <xdr:cNvCxnSpPr>
          <a:stCxn id="62" idx="0"/>
          <a:endCxn id="64" idx="2"/>
        </xdr:cNvCxnSpPr>
      </xdr:nvCxnSpPr>
      <xdr:spPr>
        <a:xfrm flipH="1" flipV="1">
          <a:off x="19914054" y="1182337"/>
          <a:ext cx="1108354" cy="194712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124105</xdr:colOff>
      <xdr:row>16</xdr:row>
      <xdr:rowOff>110735</xdr:rowOff>
    </xdr:from>
    <xdr:to>
      <xdr:col>2</xdr:col>
      <xdr:colOff>401918</xdr:colOff>
      <xdr:row>16</xdr:row>
      <xdr:rowOff>380610</xdr:rowOff>
    </xdr:to>
    <xdr:sp macro="" textlink="">
      <xdr:nvSpPr>
        <xdr:cNvPr id="2" name="Ovale 1"/>
        <xdr:cNvSpPr/>
      </xdr:nvSpPr>
      <xdr:spPr>
        <a:xfrm>
          <a:off x="5060172" y="6223668"/>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118534</xdr:colOff>
      <xdr:row>6</xdr:row>
      <xdr:rowOff>118534</xdr:rowOff>
    </xdr:from>
    <xdr:to>
      <xdr:col>2</xdr:col>
      <xdr:colOff>390916</xdr:colOff>
      <xdr:row>6</xdr:row>
      <xdr:rowOff>388409</xdr:rowOff>
    </xdr:to>
    <xdr:sp macro="" textlink="">
      <xdr:nvSpPr>
        <xdr:cNvPr id="4" name="Ovale 3"/>
        <xdr:cNvSpPr/>
      </xdr:nvSpPr>
      <xdr:spPr>
        <a:xfrm>
          <a:off x="5054601" y="2523067"/>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110066</xdr:colOff>
      <xdr:row>7</xdr:row>
      <xdr:rowOff>59267</xdr:rowOff>
    </xdr:from>
    <xdr:to>
      <xdr:col>2</xdr:col>
      <xdr:colOff>382448</xdr:colOff>
      <xdr:row>7</xdr:row>
      <xdr:rowOff>329142</xdr:rowOff>
    </xdr:to>
    <xdr:sp macro="" textlink="">
      <xdr:nvSpPr>
        <xdr:cNvPr id="5" name="Ovale 4"/>
        <xdr:cNvSpPr/>
      </xdr:nvSpPr>
      <xdr:spPr>
        <a:xfrm>
          <a:off x="5046133" y="2937934"/>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110259</xdr:colOff>
      <xdr:row>8</xdr:row>
      <xdr:rowOff>76778</xdr:rowOff>
    </xdr:from>
    <xdr:to>
      <xdr:col>2</xdr:col>
      <xdr:colOff>398319</xdr:colOff>
      <xdr:row>8</xdr:row>
      <xdr:rowOff>346653</xdr:rowOff>
    </xdr:to>
    <xdr:sp macro="" textlink="">
      <xdr:nvSpPr>
        <xdr:cNvPr id="6" name="Ovale 5"/>
        <xdr:cNvSpPr/>
      </xdr:nvSpPr>
      <xdr:spPr>
        <a:xfrm>
          <a:off x="4820804" y="3349914"/>
          <a:ext cx="288060"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101215</xdr:colOff>
      <xdr:row>9</xdr:row>
      <xdr:rowOff>136237</xdr:rowOff>
    </xdr:from>
    <xdr:to>
      <xdr:col>2</xdr:col>
      <xdr:colOff>373597</xdr:colOff>
      <xdr:row>9</xdr:row>
      <xdr:rowOff>406112</xdr:rowOff>
    </xdr:to>
    <xdr:sp macro="" textlink="">
      <xdr:nvSpPr>
        <xdr:cNvPr id="7" name="Ovale 6"/>
        <xdr:cNvSpPr/>
      </xdr:nvSpPr>
      <xdr:spPr>
        <a:xfrm>
          <a:off x="4811760" y="3850987"/>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127001</xdr:colOff>
      <xdr:row>12</xdr:row>
      <xdr:rowOff>84667</xdr:rowOff>
    </xdr:from>
    <xdr:to>
      <xdr:col>2</xdr:col>
      <xdr:colOff>399383</xdr:colOff>
      <xdr:row>12</xdr:row>
      <xdr:rowOff>354542</xdr:rowOff>
    </xdr:to>
    <xdr:sp macro="" textlink="">
      <xdr:nvSpPr>
        <xdr:cNvPr id="8" name="Ovale 7"/>
        <xdr:cNvSpPr/>
      </xdr:nvSpPr>
      <xdr:spPr>
        <a:xfrm>
          <a:off x="5063068" y="5181600"/>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127000</xdr:colOff>
      <xdr:row>13</xdr:row>
      <xdr:rowOff>76200</xdr:rowOff>
    </xdr:from>
    <xdr:to>
      <xdr:col>2</xdr:col>
      <xdr:colOff>399382</xdr:colOff>
      <xdr:row>13</xdr:row>
      <xdr:rowOff>346075</xdr:rowOff>
    </xdr:to>
    <xdr:sp macro="" textlink="">
      <xdr:nvSpPr>
        <xdr:cNvPr id="9" name="Ovale 8"/>
        <xdr:cNvSpPr/>
      </xdr:nvSpPr>
      <xdr:spPr>
        <a:xfrm>
          <a:off x="5063067" y="5621867"/>
          <a:ext cx="272382"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119063</xdr:colOff>
      <xdr:row>17</xdr:row>
      <xdr:rowOff>90714</xdr:rowOff>
    </xdr:from>
    <xdr:to>
      <xdr:col>2</xdr:col>
      <xdr:colOff>396876</xdr:colOff>
      <xdr:row>17</xdr:row>
      <xdr:rowOff>360589</xdr:rowOff>
    </xdr:to>
    <xdr:sp macro="" textlink="">
      <xdr:nvSpPr>
        <xdr:cNvPr id="16" name="Ovale 15"/>
        <xdr:cNvSpPr/>
      </xdr:nvSpPr>
      <xdr:spPr>
        <a:xfrm>
          <a:off x="5051652" y="7353527"/>
          <a:ext cx="277813" cy="26987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497139</xdr:colOff>
      <xdr:row>1</xdr:row>
      <xdr:rowOff>225778</xdr:rowOff>
    </xdr:from>
    <xdr:to>
      <xdr:col>7</xdr:col>
      <xdr:colOff>425068</xdr:colOff>
      <xdr:row>16</xdr:row>
      <xdr:rowOff>30321</xdr:rowOff>
    </xdr:to>
    <xdr:cxnSp macro="">
      <xdr:nvCxnSpPr>
        <xdr:cNvPr id="3" name="Connettore 2 2"/>
        <xdr:cNvCxnSpPr>
          <a:stCxn id="2" idx="0"/>
          <a:endCxn id="41" idx="2"/>
        </xdr:cNvCxnSpPr>
      </xdr:nvCxnSpPr>
      <xdr:spPr>
        <a:xfrm flipH="1" flipV="1">
          <a:off x="2395083" y="592667"/>
          <a:ext cx="2453818" cy="329704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2103054</xdr:colOff>
      <xdr:row>11</xdr:row>
      <xdr:rowOff>171184</xdr:rowOff>
    </xdr:from>
    <xdr:to>
      <xdr:col>15</xdr:col>
      <xdr:colOff>210332</xdr:colOff>
      <xdr:row>16</xdr:row>
      <xdr:rowOff>41677</xdr:rowOff>
    </xdr:to>
    <xdr:sp macro="" textlink="">
      <xdr:nvSpPr>
        <xdr:cNvPr id="4" name="CasellaDiTesto 3"/>
        <xdr:cNvSpPr txBox="1"/>
      </xdr:nvSpPr>
      <xdr:spPr>
        <a:xfrm>
          <a:off x="13959172" y="3166546"/>
          <a:ext cx="2105272" cy="697664"/>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solidFill>
                <a:schemeClr val="dk1"/>
              </a:solidFill>
              <a:effectLst/>
              <a:latin typeface="+mn-lt"/>
              <a:ea typeface="+mn-ea"/>
              <a:cs typeface="+mn-cs"/>
            </a:rPr>
            <a:t>SE PRESENTI IN VISURA  </a:t>
          </a:r>
          <a:r>
            <a:rPr lang="it-IT" sz="1100"/>
            <a:t>I DATI ANAGRAFICI VANNO INDICATI IN ASSENZA DEL CODICE FISCALE </a:t>
          </a:r>
        </a:p>
      </xdr:txBody>
    </xdr:sp>
    <xdr:clientData/>
  </xdr:twoCellAnchor>
  <xdr:twoCellAnchor>
    <xdr:from>
      <xdr:col>0</xdr:col>
      <xdr:colOff>102864</xdr:colOff>
      <xdr:row>28</xdr:row>
      <xdr:rowOff>41462</xdr:rowOff>
    </xdr:from>
    <xdr:to>
      <xdr:col>3</xdr:col>
      <xdr:colOff>71106</xdr:colOff>
      <xdr:row>37</xdr:row>
      <xdr:rowOff>49968</xdr:rowOff>
    </xdr:to>
    <xdr:sp macro="" textlink="">
      <xdr:nvSpPr>
        <xdr:cNvPr id="6" name="CasellaDiTesto 5"/>
        <xdr:cNvSpPr txBox="1"/>
      </xdr:nvSpPr>
      <xdr:spPr>
        <a:xfrm>
          <a:off x="102864" y="5848184"/>
          <a:ext cx="1337020" cy="1469006"/>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CONTEGGIO DESTINATARI:</a:t>
          </a:r>
          <a:r>
            <a:rPr lang="it-IT" sz="1100" baseline="0"/>
            <a:t> SE &gt; 50 SI PROCEDE CON AVVISO PUBBLICO NEI TERMINI DELL'ART. 52 TER DEL DPR 327/2001</a:t>
          </a:r>
        </a:p>
      </xdr:txBody>
    </xdr:sp>
    <xdr:clientData/>
  </xdr:twoCellAnchor>
  <xdr:twoCellAnchor>
    <xdr:from>
      <xdr:col>1</xdr:col>
      <xdr:colOff>225778</xdr:colOff>
      <xdr:row>11</xdr:row>
      <xdr:rowOff>75197</xdr:rowOff>
    </xdr:from>
    <xdr:to>
      <xdr:col>1</xdr:col>
      <xdr:colOff>404485</xdr:colOff>
      <xdr:row>28</xdr:row>
      <xdr:rowOff>41462</xdr:rowOff>
    </xdr:to>
    <xdr:cxnSp macro="">
      <xdr:nvCxnSpPr>
        <xdr:cNvPr id="7" name="Connettore 2 6"/>
        <xdr:cNvCxnSpPr>
          <a:stCxn id="6" idx="0"/>
          <a:endCxn id="14" idx="2"/>
        </xdr:cNvCxnSpPr>
      </xdr:nvCxnSpPr>
      <xdr:spPr>
        <a:xfrm flipH="1" flipV="1">
          <a:off x="592667" y="3109086"/>
          <a:ext cx="178707" cy="27390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1573389</xdr:colOff>
      <xdr:row>12</xdr:row>
      <xdr:rowOff>116256</xdr:rowOff>
    </xdr:from>
    <xdr:to>
      <xdr:col>9</xdr:col>
      <xdr:colOff>906639</xdr:colOff>
      <xdr:row>22</xdr:row>
      <xdr:rowOff>7055</xdr:rowOff>
    </xdr:to>
    <xdr:sp macro="" textlink="">
      <xdr:nvSpPr>
        <xdr:cNvPr id="9" name="CasellaDiTesto 8"/>
        <xdr:cNvSpPr txBox="1"/>
      </xdr:nvSpPr>
      <xdr:spPr>
        <a:xfrm>
          <a:off x="7464778" y="3326534"/>
          <a:ext cx="1816805" cy="1513577"/>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solidFill>
                <a:schemeClr val="dk1"/>
              </a:solidFill>
              <a:effectLst/>
              <a:latin typeface="+mn-lt"/>
              <a:ea typeface="+mn-ea"/>
              <a:cs typeface="+mn-cs"/>
            </a:rPr>
            <a:t>NELLE</a:t>
          </a:r>
          <a:r>
            <a:rPr lang="it-IT" sz="1100" baseline="0">
              <a:solidFill>
                <a:schemeClr val="dk1"/>
              </a:solidFill>
              <a:effectLst/>
              <a:latin typeface="+mn-lt"/>
              <a:ea typeface="+mn-ea"/>
              <a:cs typeface="+mn-cs"/>
            </a:rPr>
            <a:t> "note_intestato" VANNO INDICATE LE INFORMAZIONI CHE SARANNO RIPORTATE NELL'INDIRIZZO DELLA COMUNICAZIONE Es. Legale rappresennate o erede di ...</a:t>
          </a:r>
          <a:endParaRPr lang="it-IT">
            <a:effectLst/>
          </a:endParaRPr>
        </a:p>
      </xdr:txBody>
    </xdr:sp>
    <xdr:clientData/>
  </xdr:twoCellAnchor>
  <xdr:twoCellAnchor>
    <xdr:from>
      <xdr:col>9</xdr:col>
      <xdr:colOff>795038</xdr:colOff>
      <xdr:row>24</xdr:row>
      <xdr:rowOff>3965</xdr:rowOff>
    </xdr:from>
    <xdr:to>
      <xdr:col>13</xdr:col>
      <xdr:colOff>817562</xdr:colOff>
      <xdr:row>29</xdr:row>
      <xdr:rowOff>17476</xdr:rowOff>
    </xdr:to>
    <xdr:sp macro="" textlink="">
      <xdr:nvSpPr>
        <xdr:cNvPr id="10" name="CasellaDiTesto 9"/>
        <xdr:cNvSpPr txBox="1"/>
      </xdr:nvSpPr>
      <xdr:spPr>
        <a:xfrm>
          <a:off x="8785455" y="5052215"/>
          <a:ext cx="7663690" cy="807261"/>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NEL</a:t>
          </a:r>
          <a:r>
            <a:rPr lang="it-IT" sz="1100" baseline="0"/>
            <a:t> CASO DI SOCIETA' CONVIENE EFFETTUARE LA VISURA CAMERALE PER INDIVIDUARE IL RAPPRESENTENTE LEGALE OVVERO VERIFICARE SE LA SOCIETA' E' ANCORA IN ESERCISO OPPURE SOTTOPOSTA A PROCEDURE FALLIMENTARI. IN QUEST'ULTIMO CASO LA COMUNICAZIONE ANDRA' FATTA ANCHE AL LIQUIDATORE</a:t>
          </a:r>
          <a:endParaRPr lang="it-IT" sz="1100"/>
        </a:p>
      </xdr:txBody>
    </xdr:sp>
    <xdr:clientData/>
  </xdr:twoCellAnchor>
  <xdr:twoCellAnchor>
    <xdr:from>
      <xdr:col>11</xdr:col>
      <xdr:colOff>361800</xdr:colOff>
      <xdr:row>17</xdr:row>
      <xdr:rowOff>11301</xdr:rowOff>
    </xdr:from>
    <xdr:to>
      <xdr:col>11</xdr:col>
      <xdr:colOff>715148</xdr:colOff>
      <xdr:row>24</xdr:row>
      <xdr:rowOff>3965</xdr:rowOff>
    </xdr:to>
    <xdr:cxnSp macro="">
      <xdr:nvCxnSpPr>
        <xdr:cNvPr id="11" name="Connettore 2 10"/>
        <xdr:cNvCxnSpPr>
          <a:stCxn id="10" idx="0"/>
          <a:endCxn id="42" idx="2"/>
        </xdr:cNvCxnSpPr>
      </xdr:nvCxnSpPr>
      <xdr:spPr>
        <a:xfrm flipV="1">
          <a:off x="13188800" y="4032968"/>
          <a:ext cx="353348" cy="112860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347576</xdr:colOff>
      <xdr:row>6</xdr:row>
      <xdr:rowOff>197728</xdr:rowOff>
    </xdr:from>
    <xdr:to>
      <xdr:col>12</xdr:col>
      <xdr:colOff>1501058</xdr:colOff>
      <xdr:row>9</xdr:row>
      <xdr:rowOff>190499</xdr:rowOff>
    </xdr:to>
    <xdr:sp macro="" textlink="">
      <xdr:nvSpPr>
        <xdr:cNvPr id="12" name="CasellaDiTesto 11"/>
        <xdr:cNvSpPr txBox="1"/>
      </xdr:nvSpPr>
      <xdr:spPr>
        <a:xfrm>
          <a:off x="13188687" y="1834617"/>
          <a:ext cx="3121982" cy="818271"/>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DALLA ISPEZIONE</a:t>
          </a:r>
          <a:r>
            <a:rPr lang="it-IT" sz="1100" baseline="0"/>
            <a:t> </a:t>
          </a:r>
          <a:r>
            <a:rPr lang="it-IT" sz="1100"/>
            <a:t>CAMERALE SI PUO'</a:t>
          </a:r>
          <a:r>
            <a:rPr lang="it-IT" sz="1100" baseline="0"/>
            <a:t> ACQUISIRE  LA PEC E VERIFICARE SE LA STESSA E' ATTIVA. IN SOSITITUZIONE DELLA RACCOMANDATA AR  LA COMUNICAZIONE VERRA' INVIATA PER PEC</a:t>
          </a:r>
          <a:endParaRPr lang="it-IT" sz="1100"/>
        </a:p>
      </xdr:txBody>
    </xdr:sp>
    <xdr:clientData/>
  </xdr:twoCellAnchor>
  <xdr:twoCellAnchor>
    <xdr:from>
      <xdr:col>11</xdr:col>
      <xdr:colOff>23886</xdr:colOff>
      <xdr:row>8</xdr:row>
      <xdr:rowOff>98864</xdr:rowOff>
    </xdr:from>
    <xdr:to>
      <xdr:col>11</xdr:col>
      <xdr:colOff>347576</xdr:colOff>
      <xdr:row>8</xdr:row>
      <xdr:rowOff>149130</xdr:rowOff>
    </xdr:to>
    <xdr:cxnSp macro="">
      <xdr:nvCxnSpPr>
        <xdr:cNvPr id="13" name="Connettore 2 12"/>
        <xdr:cNvCxnSpPr>
          <a:stCxn id="12" idx="1"/>
          <a:endCxn id="17" idx="3"/>
        </xdr:cNvCxnSpPr>
      </xdr:nvCxnSpPr>
      <xdr:spPr>
        <a:xfrm flipH="1">
          <a:off x="12864997" y="2243753"/>
          <a:ext cx="323690" cy="502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317500</xdr:colOff>
      <xdr:row>1</xdr:row>
      <xdr:rowOff>42333</xdr:rowOff>
    </xdr:from>
    <xdr:to>
      <xdr:col>2</xdr:col>
      <xdr:colOff>28222</xdr:colOff>
      <xdr:row>11</xdr:row>
      <xdr:rowOff>75197</xdr:rowOff>
    </xdr:to>
    <xdr:sp macro="" textlink="">
      <xdr:nvSpPr>
        <xdr:cNvPr id="14" name="Rettangolo 13"/>
        <xdr:cNvSpPr/>
      </xdr:nvSpPr>
      <xdr:spPr>
        <a:xfrm>
          <a:off x="317500" y="409222"/>
          <a:ext cx="550333" cy="269986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11</xdr:col>
      <xdr:colOff>313322</xdr:colOff>
      <xdr:row>4</xdr:row>
      <xdr:rowOff>209568</xdr:rowOff>
    </xdr:from>
    <xdr:to>
      <xdr:col>14</xdr:col>
      <xdr:colOff>62664</xdr:colOff>
      <xdr:row>6</xdr:row>
      <xdr:rowOff>41776</xdr:rowOff>
    </xdr:to>
    <xdr:sp macro="" textlink="">
      <xdr:nvSpPr>
        <xdr:cNvPr id="15" name="Rettangolo 14"/>
        <xdr:cNvSpPr/>
      </xdr:nvSpPr>
      <xdr:spPr>
        <a:xfrm>
          <a:off x="8760493" y="1212200"/>
          <a:ext cx="5877928" cy="33352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100"/>
            <a:t>\</a:t>
          </a:r>
        </a:p>
      </xdr:txBody>
    </xdr:sp>
    <xdr:clientData/>
  </xdr:twoCellAnchor>
  <xdr:twoCellAnchor>
    <xdr:from>
      <xdr:col>8</xdr:col>
      <xdr:colOff>10582</xdr:colOff>
      <xdr:row>9</xdr:row>
      <xdr:rowOff>28222</xdr:rowOff>
    </xdr:from>
    <xdr:to>
      <xdr:col>9</xdr:col>
      <xdr:colOff>10582</xdr:colOff>
      <xdr:row>9</xdr:row>
      <xdr:rowOff>201083</xdr:rowOff>
    </xdr:to>
    <xdr:sp macro="" textlink="">
      <xdr:nvSpPr>
        <xdr:cNvPr id="16" name="Rettangolo 15"/>
        <xdr:cNvSpPr/>
      </xdr:nvSpPr>
      <xdr:spPr>
        <a:xfrm>
          <a:off x="5630332" y="2430639"/>
          <a:ext cx="2370667" cy="17286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b="1" i="1"/>
        </a:p>
      </xdr:txBody>
    </xdr:sp>
    <xdr:clientData/>
  </xdr:twoCellAnchor>
  <xdr:twoCellAnchor>
    <xdr:from>
      <xdr:col>10</xdr:col>
      <xdr:colOff>96684</xdr:colOff>
      <xdr:row>8</xdr:row>
      <xdr:rowOff>50892</xdr:rowOff>
    </xdr:from>
    <xdr:to>
      <xdr:col>11</xdr:col>
      <xdr:colOff>23886</xdr:colOff>
      <xdr:row>8</xdr:row>
      <xdr:rowOff>247368</xdr:rowOff>
    </xdr:to>
    <xdr:sp macro="" textlink="">
      <xdr:nvSpPr>
        <xdr:cNvPr id="17" name="Rettangolo 16"/>
        <xdr:cNvSpPr/>
      </xdr:nvSpPr>
      <xdr:spPr>
        <a:xfrm>
          <a:off x="10969295" y="2195781"/>
          <a:ext cx="1895702" cy="1964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14</xdr:col>
      <xdr:colOff>998871</xdr:colOff>
      <xdr:row>23</xdr:row>
      <xdr:rowOff>105713</xdr:rowOff>
    </xdr:from>
    <xdr:to>
      <xdr:col>17</xdr:col>
      <xdr:colOff>862262</xdr:colOff>
      <xdr:row>26</xdr:row>
      <xdr:rowOff>166686</xdr:rowOff>
    </xdr:to>
    <xdr:sp macro="" textlink="">
      <xdr:nvSpPr>
        <xdr:cNvPr id="32" name="CasellaDiTesto 31"/>
        <xdr:cNvSpPr txBox="1"/>
      </xdr:nvSpPr>
      <xdr:spPr>
        <a:xfrm>
          <a:off x="16179340" y="5094432"/>
          <a:ext cx="2685172" cy="561035"/>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LA</a:t>
          </a:r>
          <a:r>
            <a:rPr lang="it-IT" sz="1100" baseline="0"/>
            <a:t> DIFFERENTE COLORAZIONE SI CORRELA </a:t>
          </a:r>
        </a:p>
        <a:p>
          <a:pPr algn="ctr"/>
          <a:r>
            <a:rPr lang="it-IT" sz="1100" baseline="0"/>
            <a:t>AL NUMERO DELLA  DITTA</a:t>
          </a:r>
          <a:endParaRPr lang="it-IT" sz="1100"/>
        </a:p>
      </xdr:txBody>
    </xdr:sp>
    <xdr:clientData/>
  </xdr:twoCellAnchor>
  <xdr:twoCellAnchor>
    <xdr:from>
      <xdr:col>22</xdr:col>
      <xdr:colOff>453124</xdr:colOff>
      <xdr:row>14</xdr:row>
      <xdr:rowOff>66301</xdr:rowOff>
    </xdr:from>
    <xdr:to>
      <xdr:col>28</xdr:col>
      <xdr:colOff>373741</xdr:colOff>
      <xdr:row>20</xdr:row>
      <xdr:rowOff>127000</xdr:rowOff>
    </xdr:to>
    <xdr:sp macro="" textlink="">
      <xdr:nvSpPr>
        <xdr:cNvPr id="33" name="CasellaDiTesto 32"/>
        <xdr:cNvSpPr txBox="1"/>
      </xdr:nvSpPr>
      <xdr:spPr>
        <a:xfrm>
          <a:off x="26731541" y="3442384"/>
          <a:ext cx="3603617" cy="1013199"/>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S_(n) -&gt; Servitù</a:t>
          </a:r>
          <a:r>
            <a:rPr lang="it-IT" sz="1100" baseline="0"/>
            <a:t> di metanodottto</a:t>
          </a:r>
        </a:p>
        <a:p>
          <a:r>
            <a:rPr lang="it-IT" sz="1100" baseline="0"/>
            <a:t>DS_(n) -&gt; Diritto di superficie </a:t>
          </a:r>
        </a:p>
        <a:p>
          <a:r>
            <a:rPr lang="it-IT" sz="1100" baseline="0"/>
            <a:t>E_(m) -&gt; Esproprio</a:t>
          </a:r>
        </a:p>
        <a:p>
          <a:r>
            <a:rPr lang="it-IT" sz="1100" baseline="0"/>
            <a:t>P_(n) -&gt; Servitù accesso (passaggio)</a:t>
          </a:r>
        </a:p>
        <a:p>
          <a:r>
            <a:rPr lang="it-IT" sz="1100" baseline="0"/>
            <a:t>OT_(n) -&gt; Occupazione temporanea esecuzione lavori</a:t>
          </a:r>
          <a:endParaRPr lang="it-IT" sz="1100"/>
        </a:p>
      </xdr:txBody>
    </xdr:sp>
    <xdr:clientData/>
  </xdr:twoCellAnchor>
  <xdr:twoCellAnchor>
    <xdr:from>
      <xdr:col>22</xdr:col>
      <xdr:colOff>84333</xdr:colOff>
      <xdr:row>0</xdr:row>
      <xdr:rowOff>119062</xdr:rowOff>
    </xdr:from>
    <xdr:to>
      <xdr:col>26</xdr:col>
      <xdr:colOff>467888</xdr:colOff>
      <xdr:row>0</xdr:row>
      <xdr:rowOff>273843</xdr:rowOff>
    </xdr:to>
    <xdr:sp macro="" textlink="">
      <xdr:nvSpPr>
        <xdr:cNvPr id="34" name="Rettangolo 33"/>
        <xdr:cNvSpPr/>
      </xdr:nvSpPr>
      <xdr:spPr>
        <a:xfrm>
          <a:off x="24194489" y="119062"/>
          <a:ext cx="1383680" cy="15478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18</xdr:col>
      <xdr:colOff>484048</xdr:colOff>
      <xdr:row>23</xdr:row>
      <xdr:rowOff>92387</xdr:rowOff>
    </xdr:from>
    <xdr:to>
      <xdr:col>43</xdr:col>
      <xdr:colOff>393534</xdr:colOff>
      <xdr:row>31</xdr:row>
      <xdr:rowOff>109506</xdr:rowOff>
    </xdr:to>
    <xdr:sp macro="" textlink="">
      <xdr:nvSpPr>
        <xdr:cNvPr id="35" name="CasellaDiTesto 34"/>
        <xdr:cNvSpPr txBox="1"/>
      </xdr:nvSpPr>
      <xdr:spPr>
        <a:xfrm>
          <a:off x="23269965" y="4897220"/>
          <a:ext cx="13170402" cy="1287119"/>
        </a:xfrm>
        <a:prstGeom prst="rect">
          <a:avLst/>
        </a:prstGeom>
        <a:solidFill>
          <a:schemeClr val="lt1"/>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b="1"/>
            <a:t>Comunicazioni personali infrastrutture lineari energetiche</a:t>
          </a:r>
        </a:p>
        <a:p>
          <a:r>
            <a:rPr lang="it-IT" sz="1100"/>
            <a:t>Ai sensi degli artt. 11 e 16 del DPR 327/2001, prima dell’approvazione del progetto definitivo con dichiarazione della pubblica utilità ed apposizione del vincolo preordinato all’esproprio, nel caso in cui i destinatari del procedimento espropriativo risultino inferiori a 50, occorre comunicare agli intestatari catastali  delle aree interessate dall’infrastruttura lineare energetica l’avvio del procedimento. </a:t>
          </a:r>
        </a:p>
        <a:p>
          <a:r>
            <a:rPr lang="it-IT" sz="1100"/>
            <a:t>In tali casi occorre che il promotore comunichi per ciascun intestatario l’indirizzo dove inviare le comunicazioni. Al fine di predisporre le comunicazioni con la funzionalità stampa unione di word, gli indirizzi potranno essere indicati in questo file excel, dove, per ciascun intestatario, si dovrà indicare anche il corrispondente numero della  ditta dove è presente l’intestatario (ci sono più colonne in quanto l’intestatario catastale potrebbe essere presente in più ditte) ed i dati catastali (comune, foglio e p.lla) di tutte le aree a lui intestate anche con diritti diversi. Per i soggetti deceduti l'indirizzo non va inserito.</a:t>
          </a:r>
        </a:p>
        <a:p>
          <a:r>
            <a:rPr lang="it-IT" sz="1100"/>
            <a:t>Ai fini del conteggio dei destinatari vanno dedotte le doppie intestazioni (ancorché afferenti ad aree diverse e diritti diversi) e i soggetti non proprietari (ad esempio gli usufruttuari – cfr. TAR Campania, N.1406/2007).</a:t>
          </a:r>
        </a:p>
      </xdr:txBody>
    </xdr:sp>
    <xdr:clientData/>
  </xdr:twoCellAnchor>
  <xdr:twoCellAnchor>
    <xdr:from>
      <xdr:col>16</xdr:col>
      <xdr:colOff>650770</xdr:colOff>
      <xdr:row>2</xdr:row>
      <xdr:rowOff>35718</xdr:rowOff>
    </xdr:from>
    <xdr:to>
      <xdr:col>38</xdr:col>
      <xdr:colOff>381001</xdr:colOff>
      <xdr:row>23</xdr:row>
      <xdr:rowOff>105713</xdr:rowOff>
    </xdr:to>
    <xdr:cxnSp macro="">
      <xdr:nvCxnSpPr>
        <xdr:cNvPr id="36" name="Connettore 2 35"/>
        <xdr:cNvCxnSpPr>
          <a:stCxn id="32" idx="0"/>
          <a:endCxn id="99" idx="2"/>
        </xdr:cNvCxnSpPr>
      </xdr:nvCxnSpPr>
      <xdr:spPr>
        <a:xfrm flipV="1">
          <a:off x="18950676" y="654843"/>
          <a:ext cx="12910450" cy="45586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674582</xdr:colOff>
      <xdr:row>3</xdr:row>
      <xdr:rowOff>47625</xdr:rowOff>
    </xdr:from>
    <xdr:to>
      <xdr:col>29</xdr:col>
      <xdr:colOff>452437</xdr:colOff>
      <xdr:row>23</xdr:row>
      <xdr:rowOff>105713</xdr:rowOff>
    </xdr:to>
    <xdr:cxnSp macro="">
      <xdr:nvCxnSpPr>
        <xdr:cNvPr id="40" name="Connettore 2 39"/>
        <xdr:cNvCxnSpPr>
          <a:stCxn id="32" idx="0"/>
          <a:endCxn id="98" idx="2"/>
        </xdr:cNvCxnSpPr>
      </xdr:nvCxnSpPr>
      <xdr:spPr>
        <a:xfrm flipV="1">
          <a:off x="17521926" y="797719"/>
          <a:ext cx="8731355" cy="429671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1372352</xdr:colOff>
      <xdr:row>6</xdr:row>
      <xdr:rowOff>41776</xdr:rowOff>
    </xdr:from>
    <xdr:to>
      <xdr:col>13</xdr:col>
      <xdr:colOff>2103054</xdr:colOff>
      <xdr:row>14</xdr:row>
      <xdr:rowOff>18700</xdr:rowOff>
    </xdr:to>
    <xdr:cxnSp macro="">
      <xdr:nvCxnSpPr>
        <xdr:cNvPr id="37" name="Connettore 2 36"/>
        <xdr:cNvCxnSpPr>
          <a:stCxn id="4" idx="1"/>
          <a:endCxn id="15" idx="2"/>
        </xdr:cNvCxnSpPr>
      </xdr:nvCxnSpPr>
      <xdr:spPr>
        <a:xfrm flipH="1" flipV="1">
          <a:off x="11699457" y="1545723"/>
          <a:ext cx="2259715" cy="196965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1246245</xdr:colOff>
      <xdr:row>0</xdr:row>
      <xdr:rowOff>282222</xdr:rowOff>
    </xdr:from>
    <xdr:to>
      <xdr:col>8</xdr:col>
      <xdr:colOff>2481792</xdr:colOff>
      <xdr:row>12</xdr:row>
      <xdr:rowOff>116256</xdr:rowOff>
    </xdr:to>
    <xdr:cxnSp macro="">
      <xdr:nvCxnSpPr>
        <xdr:cNvPr id="38" name="Connettore 2 37"/>
        <xdr:cNvCxnSpPr>
          <a:stCxn id="9" idx="0"/>
          <a:endCxn id="39" idx="2"/>
        </xdr:cNvCxnSpPr>
      </xdr:nvCxnSpPr>
      <xdr:spPr>
        <a:xfrm flipH="1" flipV="1">
          <a:off x="7137634" y="282222"/>
          <a:ext cx="1235547" cy="304431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728601</xdr:colOff>
      <xdr:row>0</xdr:row>
      <xdr:rowOff>64382</xdr:rowOff>
    </xdr:from>
    <xdr:to>
      <xdr:col>8</xdr:col>
      <xdr:colOff>1763889</xdr:colOff>
      <xdr:row>0</xdr:row>
      <xdr:rowOff>282222</xdr:rowOff>
    </xdr:to>
    <xdr:sp macro="" textlink="">
      <xdr:nvSpPr>
        <xdr:cNvPr id="39" name="Rettangolo 38"/>
        <xdr:cNvSpPr/>
      </xdr:nvSpPr>
      <xdr:spPr>
        <a:xfrm>
          <a:off x="6619990" y="64382"/>
          <a:ext cx="1035288" cy="21784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xdr:col>
      <xdr:colOff>125329</xdr:colOff>
      <xdr:row>1</xdr:row>
      <xdr:rowOff>33423</xdr:rowOff>
    </xdr:from>
    <xdr:to>
      <xdr:col>6</xdr:col>
      <xdr:colOff>868948</xdr:colOff>
      <xdr:row>1</xdr:row>
      <xdr:rowOff>225778</xdr:rowOff>
    </xdr:to>
    <xdr:sp macro="" textlink="">
      <xdr:nvSpPr>
        <xdr:cNvPr id="41" name="Rettangolo 40"/>
        <xdr:cNvSpPr/>
      </xdr:nvSpPr>
      <xdr:spPr>
        <a:xfrm>
          <a:off x="964940" y="400312"/>
          <a:ext cx="2860286" cy="19235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8</xdr:col>
      <xdr:colOff>386523</xdr:colOff>
      <xdr:row>4</xdr:row>
      <xdr:rowOff>28222</xdr:rowOff>
    </xdr:from>
    <xdr:to>
      <xdr:col>8</xdr:col>
      <xdr:colOff>2159000</xdr:colOff>
      <xdr:row>4</xdr:row>
      <xdr:rowOff>218722</xdr:rowOff>
    </xdr:to>
    <xdr:sp macro="" textlink="">
      <xdr:nvSpPr>
        <xdr:cNvPr id="28" name="Rettangolo 27"/>
        <xdr:cNvSpPr/>
      </xdr:nvSpPr>
      <xdr:spPr>
        <a:xfrm>
          <a:off x="6277912" y="1157111"/>
          <a:ext cx="1772477" cy="190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10</xdr:col>
      <xdr:colOff>877070</xdr:colOff>
      <xdr:row>13</xdr:row>
      <xdr:rowOff>8307</xdr:rowOff>
    </xdr:from>
    <xdr:to>
      <xdr:col>12</xdr:col>
      <xdr:colOff>553226</xdr:colOff>
      <xdr:row>17</xdr:row>
      <xdr:rowOff>11301</xdr:rowOff>
    </xdr:to>
    <xdr:sp macro="" textlink="">
      <xdr:nvSpPr>
        <xdr:cNvPr id="42" name="CasellaDiTesto 41"/>
        <xdr:cNvSpPr txBox="1"/>
      </xdr:nvSpPr>
      <xdr:spPr>
        <a:xfrm>
          <a:off x="11735570" y="3380863"/>
          <a:ext cx="3613156" cy="652105"/>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NELLE COMUNICAZIONI ANDRANNO</a:t>
          </a:r>
          <a:r>
            <a:rPr lang="it-IT" sz="1100" baseline="0"/>
            <a:t> </a:t>
          </a:r>
          <a:r>
            <a:rPr lang="it-IT" sz="1100"/>
            <a:t> RIPORTATE LE QUALIFICHE DEI SOGGETTI CHE</a:t>
          </a:r>
          <a:r>
            <a:rPr lang="it-IT" sz="1100" baseline="0"/>
            <a:t> NON SONO DIRETTAMENTE INTESTATARI CATASTALI DELL'AREA</a:t>
          </a:r>
          <a:endParaRPr lang="it-IT" sz="1100"/>
        </a:p>
      </xdr:txBody>
    </xdr:sp>
    <xdr:clientData/>
  </xdr:twoCellAnchor>
  <xdr:twoCellAnchor>
    <xdr:from>
      <xdr:col>8</xdr:col>
      <xdr:colOff>1252360</xdr:colOff>
      <xdr:row>9</xdr:row>
      <xdr:rowOff>201083</xdr:rowOff>
    </xdr:from>
    <xdr:to>
      <xdr:col>10</xdr:col>
      <xdr:colOff>877070</xdr:colOff>
      <xdr:row>15</xdr:row>
      <xdr:rowOff>9805</xdr:rowOff>
    </xdr:to>
    <xdr:cxnSp macro="">
      <xdr:nvCxnSpPr>
        <xdr:cNvPr id="43" name="Connettore 2 42"/>
        <xdr:cNvCxnSpPr>
          <a:stCxn id="42" idx="1"/>
          <a:endCxn id="16" idx="2"/>
        </xdr:cNvCxnSpPr>
      </xdr:nvCxnSpPr>
      <xdr:spPr>
        <a:xfrm flipH="1" flipV="1">
          <a:off x="7143749" y="2726972"/>
          <a:ext cx="4591821" cy="97994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1272762</xdr:colOff>
      <xdr:row>4</xdr:row>
      <xdr:rowOff>218722</xdr:rowOff>
    </xdr:from>
    <xdr:to>
      <xdr:col>10</xdr:col>
      <xdr:colOff>877070</xdr:colOff>
      <xdr:row>15</xdr:row>
      <xdr:rowOff>9805</xdr:rowOff>
    </xdr:to>
    <xdr:cxnSp macro="">
      <xdr:nvCxnSpPr>
        <xdr:cNvPr id="44" name="Connettore 2 43"/>
        <xdr:cNvCxnSpPr>
          <a:stCxn id="42" idx="1"/>
          <a:endCxn id="28" idx="2"/>
        </xdr:cNvCxnSpPr>
      </xdr:nvCxnSpPr>
      <xdr:spPr>
        <a:xfrm flipH="1" flipV="1">
          <a:off x="7164151" y="1347611"/>
          <a:ext cx="4571419" cy="235930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428624</xdr:colOff>
      <xdr:row>2</xdr:row>
      <xdr:rowOff>27779</xdr:rowOff>
    </xdr:from>
    <xdr:to>
      <xdr:col>16</xdr:col>
      <xdr:colOff>430504</xdr:colOff>
      <xdr:row>23</xdr:row>
      <xdr:rowOff>105713</xdr:rowOff>
    </xdr:to>
    <xdr:cxnSp macro="">
      <xdr:nvCxnSpPr>
        <xdr:cNvPr id="80" name="Connettore 2 79"/>
        <xdr:cNvCxnSpPr>
          <a:stCxn id="32" idx="0"/>
          <a:endCxn id="81" idx="6"/>
        </xdr:cNvCxnSpPr>
      </xdr:nvCxnSpPr>
      <xdr:spPr>
        <a:xfrm flipH="1" flipV="1">
          <a:off x="1785937" y="646904"/>
          <a:ext cx="18194630" cy="434830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87312</xdr:colOff>
      <xdr:row>0</xdr:row>
      <xdr:rowOff>349248</xdr:rowOff>
    </xdr:from>
    <xdr:to>
      <xdr:col>3</xdr:col>
      <xdr:colOff>428624</xdr:colOff>
      <xdr:row>3</xdr:row>
      <xdr:rowOff>71436</xdr:rowOff>
    </xdr:to>
    <xdr:sp macro="" textlink="">
      <xdr:nvSpPr>
        <xdr:cNvPr id="81" name="Ovale 80"/>
        <xdr:cNvSpPr/>
      </xdr:nvSpPr>
      <xdr:spPr>
        <a:xfrm flipV="1">
          <a:off x="1444625" y="349248"/>
          <a:ext cx="341312" cy="59531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24</xdr:col>
      <xdr:colOff>276111</xdr:colOff>
      <xdr:row>0</xdr:row>
      <xdr:rowOff>273843</xdr:rowOff>
    </xdr:from>
    <xdr:to>
      <xdr:col>26</xdr:col>
      <xdr:colOff>222933</xdr:colOff>
      <xdr:row>14</xdr:row>
      <xdr:rowOff>66301</xdr:rowOff>
    </xdr:to>
    <xdr:cxnSp macro="">
      <xdr:nvCxnSpPr>
        <xdr:cNvPr id="87" name="Connettore 2 86"/>
        <xdr:cNvCxnSpPr>
          <a:stCxn id="33" idx="0"/>
          <a:endCxn id="34" idx="2"/>
        </xdr:cNvCxnSpPr>
      </xdr:nvCxnSpPr>
      <xdr:spPr>
        <a:xfrm flipH="1" flipV="1">
          <a:off x="27570528" y="273843"/>
          <a:ext cx="962822" cy="316854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404812</xdr:colOff>
      <xdr:row>1</xdr:row>
      <xdr:rowOff>226219</xdr:rowOff>
    </xdr:from>
    <xdr:to>
      <xdr:col>36</xdr:col>
      <xdr:colOff>23812</xdr:colOff>
      <xdr:row>3</xdr:row>
      <xdr:rowOff>47625</xdr:rowOff>
    </xdr:to>
    <xdr:sp macro="" textlink="">
      <xdr:nvSpPr>
        <xdr:cNvPr id="98" name="Rettangolo 97"/>
        <xdr:cNvSpPr/>
      </xdr:nvSpPr>
      <xdr:spPr>
        <a:xfrm>
          <a:off x="24062531" y="476250"/>
          <a:ext cx="4381500" cy="32146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35</xdr:col>
      <xdr:colOff>428625</xdr:colOff>
      <xdr:row>0</xdr:row>
      <xdr:rowOff>333375</xdr:rowOff>
    </xdr:from>
    <xdr:to>
      <xdr:col>44</xdr:col>
      <xdr:colOff>464344</xdr:colOff>
      <xdr:row>2</xdr:row>
      <xdr:rowOff>35718</xdr:rowOff>
    </xdr:to>
    <xdr:sp macro="" textlink="">
      <xdr:nvSpPr>
        <xdr:cNvPr id="99" name="Rettangolo 98"/>
        <xdr:cNvSpPr/>
      </xdr:nvSpPr>
      <xdr:spPr>
        <a:xfrm>
          <a:off x="29789438" y="333375"/>
          <a:ext cx="4143375" cy="32146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20</xdr:col>
      <xdr:colOff>428625</xdr:colOff>
      <xdr:row>2</xdr:row>
      <xdr:rowOff>226219</xdr:rowOff>
    </xdr:from>
    <xdr:to>
      <xdr:col>22</xdr:col>
      <xdr:colOff>119062</xdr:colOff>
      <xdr:row>8</xdr:row>
      <xdr:rowOff>35720</xdr:rowOff>
    </xdr:to>
    <xdr:sp macro="" textlink="">
      <xdr:nvSpPr>
        <xdr:cNvPr id="45" name="Rettangolo 44"/>
        <xdr:cNvSpPr/>
      </xdr:nvSpPr>
      <xdr:spPr>
        <a:xfrm>
          <a:off x="21240750" y="726282"/>
          <a:ext cx="1535906" cy="130968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16</xdr:col>
      <xdr:colOff>95250</xdr:colOff>
      <xdr:row>11</xdr:row>
      <xdr:rowOff>136379</xdr:rowOff>
    </xdr:from>
    <xdr:to>
      <xdr:col>18</xdr:col>
      <xdr:colOff>142876</xdr:colOff>
      <xdr:row>16</xdr:row>
      <xdr:rowOff>166686</xdr:rowOff>
    </xdr:to>
    <xdr:sp macro="" textlink="">
      <xdr:nvSpPr>
        <xdr:cNvPr id="46" name="CasellaDiTesto 45"/>
        <xdr:cNvSpPr txBox="1"/>
      </xdr:nvSpPr>
      <xdr:spPr>
        <a:xfrm>
          <a:off x="18788063" y="3243910"/>
          <a:ext cx="2369344" cy="863745"/>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RIPORTARE</a:t>
          </a:r>
          <a:r>
            <a:rPr lang="it-IT" sz="1100" baseline="0"/>
            <a:t> LE EVENTUALI NOTE AFFERENTI ALLA P.LLA INDICATE NELL'ELENCO DITTE E DA INSERIRE NELLA COMUNICAZIONE PERSONALE</a:t>
          </a:r>
          <a:endParaRPr lang="it-IT" sz="1100"/>
        </a:p>
      </xdr:txBody>
    </xdr:sp>
    <xdr:clientData/>
  </xdr:twoCellAnchor>
  <xdr:twoCellAnchor>
    <xdr:from>
      <xdr:col>17</xdr:col>
      <xdr:colOff>125016</xdr:colOff>
      <xdr:row>8</xdr:row>
      <xdr:rowOff>35720</xdr:rowOff>
    </xdr:from>
    <xdr:to>
      <xdr:col>21</xdr:col>
      <xdr:colOff>696516</xdr:colOff>
      <xdr:row>11</xdr:row>
      <xdr:rowOff>136379</xdr:rowOff>
    </xdr:to>
    <xdr:cxnSp macro="">
      <xdr:nvCxnSpPr>
        <xdr:cNvPr id="47" name="Connettore 2 46"/>
        <xdr:cNvCxnSpPr>
          <a:stCxn id="46" idx="0"/>
          <a:endCxn id="45" idx="2"/>
        </xdr:cNvCxnSpPr>
      </xdr:nvCxnSpPr>
      <xdr:spPr>
        <a:xfrm flipV="1">
          <a:off x="19972735" y="2155033"/>
          <a:ext cx="3881437" cy="108887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388577</xdr:colOff>
      <xdr:row>1</xdr:row>
      <xdr:rowOff>71438</xdr:rowOff>
    </xdr:from>
    <xdr:to>
      <xdr:col>10</xdr:col>
      <xdr:colOff>1820334</xdr:colOff>
      <xdr:row>5</xdr:row>
      <xdr:rowOff>148168</xdr:rowOff>
    </xdr:to>
    <xdr:sp macro="" textlink="">
      <xdr:nvSpPr>
        <xdr:cNvPr id="51" name="CasellaDiTesto 50"/>
        <xdr:cNvSpPr txBox="1"/>
      </xdr:nvSpPr>
      <xdr:spPr>
        <a:xfrm>
          <a:off x="10749660" y="441855"/>
          <a:ext cx="1431757" cy="1050396"/>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PER</a:t>
          </a:r>
          <a:r>
            <a:rPr lang="it-IT" sz="1100" baseline="0"/>
            <a:t> I SOGGETTI DECEDUTI L'INDIRIZZO (ULTIMA RESIDENZA) NON VA INDICATO </a:t>
          </a:r>
          <a:endParaRPr lang="it-IT" sz="1100"/>
        </a:p>
      </xdr:txBody>
    </xdr:sp>
    <xdr:clientData/>
  </xdr:twoCellAnchor>
  <xdr:twoCellAnchor>
    <xdr:from>
      <xdr:col>9</xdr:col>
      <xdr:colOff>246945</xdr:colOff>
      <xdr:row>3</xdr:row>
      <xdr:rowOff>32471</xdr:rowOff>
    </xdr:from>
    <xdr:to>
      <xdr:col>9</xdr:col>
      <xdr:colOff>2169263</xdr:colOff>
      <xdr:row>3</xdr:row>
      <xdr:rowOff>246944</xdr:rowOff>
    </xdr:to>
    <xdr:sp macro="" textlink="">
      <xdr:nvSpPr>
        <xdr:cNvPr id="52" name="Rettangolo 51"/>
        <xdr:cNvSpPr/>
      </xdr:nvSpPr>
      <xdr:spPr>
        <a:xfrm>
          <a:off x="9228667" y="907360"/>
          <a:ext cx="1922318" cy="21447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2169263</xdr:colOff>
      <xdr:row>3</xdr:row>
      <xdr:rowOff>109803</xdr:rowOff>
    </xdr:from>
    <xdr:to>
      <xdr:col>10</xdr:col>
      <xdr:colOff>388577</xdr:colOff>
      <xdr:row>3</xdr:row>
      <xdr:rowOff>139708</xdr:rowOff>
    </xdr:to>
    <xdr:cxnSp macro="">
      <xdr:nvCxnSpPr>
        <xdr:cNvPr id="53" name="Connettore 2 52"/>
        <xdr:cNvCxnSpPr>
          <a:stCxn id="51" idx="1"/>
          <a:endCxn id="52" idx="3"/>
        </xdr:cNvCxnSpPr>
      </xdr:nvCxnSpPr>
      <xdr:spPr>
        <a:xfrm flipH="1">
          <a:off x="10159680" y="967053"/>
          <a:ext cx="589980" cy="2990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2635611</xdr:colOff>
      <xdr:row>2</xdr:row>
      <xdr:rowOff>222971</xdr:rowOff>
    </xdr:from>
    <xdr:to>
      <xdr:col>17</xdr:col>
      <xdr:colOff>702469</xdr:colOff>
      <xdr:row>4</xdr:row>
      <xdr:rowOff>59531</xdr:rowOff>
    </xdr:to>
    <xdr:sp macro="" textlink="">
      <xdr:nvSpPr>
        <xdr:cNvPr id="54" name="Rettangolo 53"/>
        <xdr:cNvSpPr/>
      </xdr:nvSpPr>
      <xdr:spPr>
        <a:xfrm>
          <a:off x="15089549" y="723034"/>
          <a:ext cx="3662795" cy="33662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10</xdr:col>
      <xdr:colOff>1820334</xdr:colOff>
      <xdr:row>3</xdr:row>
      <xdr:rowOff>109803</xdr:rowOff>
    </xdr:from>
    <xdr:to>
      <xdr:col>13</xdr:col>
      <xdr:colOff>2635611</xdr:colOff>
      <xdr:row>3</xdr:row>
      <xdr:rowOff>141251</xdr:rowOff>
    </xdr:to>
    <xdr:cxnSp macro="">
      <xdr:nvCxnSpPr>
        <xdr:cNvPr id="55" name="Connettore 2 54"/>
        <xdr:cNvCxnSpPr>
          <a:stCxn id="51" idx="3"/>
          <a:endCxn id="54" idx="1"/>
        </xdr:cNvCxnSpPr>
      </xdr:nvCxnSpPr>
      <xdr:spPr>
        <a:xfrm>
          <a:off x="12181417" y="967053"/>
          <a:ext cx="6085777" cy="3144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476251</xdr:colOff>
      <xdr:row>1</xdr:row>
      <xdr:rowOff>23812</xdr:rowOff>
    </xdr:from>
    <xdr:to>
      <xdr:col>7</xdr:col>
      <xdr:colOff>952500</xdr:colOff>
      <xdr:row>11</xdr:row>
      <xdr:rowOff>39688</xdr:rowOff>
    </xdr:to>
    <xdr:sp macro="" textlink="">
      <xdr:nvSpPr>
        <xdr:cNvPr id="48" name="Rettangolo 47"/>
        <xdr:cNvSpPr/>
      </xdr:nvSpPr>
      <xdr:spPr>
        <a:xfrm>
          <a:off x="4873626" y="388937"/>
          <a:ext cx="476249" cy="26193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6</xdr:col>
      <xdr:colOff>1144764</xdr:colOff>
      <xdr:row>22</xdr:row>
      <xdr:rowOff>128845</xdr:rowOff>
    </xdr:from>
    <xdr:to>
      <xdr:col>8</xdr:col>
      <xdr:colOff>1021545</xdr:colOff>
      <xdr:row>27</xdr:row>
      <xdr:rowOff>1204</xdr:rowOff>
    </xdr:to>
    <xdr:sp macro="" textlink="">
      <xdr:nvSpPr>
        <xdr:cNvPr id="49" name="CasellaDiTesto 48"/>
        <xdr:cNvSpPr txBox="1"/>
      </xdr:nvSpPr>
      <xdr:spPr>
        <a:xfrm>
          <a:off x="4101042" y="4961901"/>
          <a:ext cx="2811892" cy="683747"/>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solidFill>
                <a:schemeClr val="dk1"/>
              </a:solidFill>
              <a:effectLst/>
              <a:latin typeface="+mn-lt"/>
              <a:ea typeface="+mn-ea"/>
              <a:cs typeface="+mn-cs"/>
            </a:rPr>
            <a:t>CON LA PROCEDURA STAMPA UNIONE DI WORD VERRANNO GENERATE LE SOLE COMUNICAZIONI CON LA VARIABILE "SI"</a:t>
          </a:r>
          <a:endParaRPr lang="it-IT">
            <a:effectLst/>
          </a:endParaRPr>
        </a:p>
      </xdr:txBody>
    </xdr:sp>
    <xdr:clientData/>
  </xdr:twoCellAnchor>
  <xdr:twoCellAnchor>
    <xdr:from>
      <xdr:col>7</xdr:col>
      <xdr:colOff>714376</xdr:colOff>
      <xdr:row>11</xdr:row>
      <xdr:rowOff>39688</xdr:rowOff>
    </xdr:from>
    <xdr:to>
      <xdr:col>7</xdr:col>
      <xdr:colOff>1083155</xdr:colOff>
      <xdr:row>22</xdr:row>
      <xdr:rowOff>128845</xdr:rowOff>
    </xdr:to>
    <xdr:cxnSp macro="">
      <xdr:nvCxnSpPr>
        <xdr:cNvPr id="50" name="Connettore 2 49"/>
        <xdr:cNvCxnSpPr>
          <a:stCxn id="49" idx="0"/>
          <a:endCxn id="48" idx="2"/>
        </xdr:cNvCxnSpPr>
      </xdr:nvCxnSpPr>
      <xdr:spPr>
        <a:xfrm flipH="1" flipV="1">
          <a:off x="5138209" y="3073577"/>
          <a:ext cx="368779" cy="18883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690501</xdr:colOff>
      <xdr:row>0</xdr:row>
      <xdr:rowOff>68615</xdr:rowOff>
    </xdr:from>
    <xdr:to>
      <xdr:col>9</xdr:col>
      <xdr:colOff>1725789</xdr:colOff>
      <xdr:row>0</xdr:row>
      <xdr:rowOff>286455</xdr:rowOff>
    </xdr:to>
    <xdr:sp macro="" textlink="">
      <xdr:nvSpPr>
        <xdr:cNvPr id="66" name="Rettangolo 65"/>
        <xdr:cNvSpPr/>
      </xdr:nvSpPr>
      <xdr:spPr>
        <a:xfrm>
          <a:off x="9072501" y="68615"/>
          <a:ext cx="1035288" cy="21784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9</xdr:col>
      <xdr:colOff>1037165</xdr:colOff>
      <xdr:row>11</xdr:row>
      <xdr:rowOff>158748</xdr:rowOff>
    </xdr:from>
    <xdr:to>
      <xdr:col>10</xdr:col>
      <xdr:colOff>317598</xdr:colOff>
      <xdr:row>21</xdr:row>
      <xdr:rowOff>109360</xdr:rowOff>
    </xdr:to>
    <xdr:sp macro="" textlink="">
      <xdr:nvSpPr>
        <xdr:cNvPr id="73" name="CasellaDiTesto 72"/>
        <xdr:cNvSpPr txBox="1"/>
      </xdr:nvSpPr>
      <xdr:spPr>
        <a:xfrm>
          <a:off x="9412109" y="3192637"/>
          <a:ext cx="1763989" cy="1587501"/>
        </a:xfrm>
        <a:prstGeom prst="rect">
          <a:avLst/>
        </a:prstGeom>
        <a:solidFill>
          <a:sysClr val="window" lastClr="FFFFFF"/>
        </a:solidFill>
        <a:ln w="9525" cmpd="sng">
          <a:solidFill>
            <a:srgbClr val="FF0000"/>
          </a:solidFill>
        </a:ln>
        <a:effectLst>
          <a:outerShdw blurRad="50800" dist="38100" dir="2700000" algn="tl" rotWithShape="0">
            <a:prstClr val="black">
              <a:alpha val="40000"/>
            </a:prstClr>
          </a:outerShdw>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NELLE "note_nascoste "  SI PUO' INDICARE SE L'INTESTATARIO E' DECEDUTO, SE E' UN USUFRUTTUARIO O RIPORATRE ALTRE INFORMAZIONI  RITENUTE UTILI</a:t>
          </a:r>
          <a:endParaRPr kumimoji="0" lang="it-IT"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9</xdr:col>
      <xdr:colOff>1208145</xdr:colOff>
      <xdr:row>0</xdr:row>
      <xdr:rowOff>286455</xdr:rowOff>
    </xdr:from>
    <xdr:to>
      <xdr:col>9</xdr:col>
      <xdr:colOff>1919160</xdr:colOff>
      <xdr:row>11</xdr:row>
      <xdr:rowOff>158748</xdr:rowOff>
    </xdr:to>
    <xdr:cxnSp macro="">
      <xdr:nvCxnSpPr>
        <xdr:cNvPr id="77" name="Connettore 2 76"/>
        <xdr:cNvCxnSpPr>
          <a:stCxn id="73" idx="0"/>
          <a:endCxn id="66" idx="2"/>
        </xdr:cNvCxnSpPr>
      </xdr:nvCxnSpPr>
      <xdr:spPr>
        <a:xfrm flipH="1" flipV="1">
          <a:off x="9583089" y="286455"/>
          <a:ext cx="711015" cy="290618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500786</xdr:colOff>
      <xdr:row>16</xdr:row>
      <xdr:rowOff>30321</xdr:rowOff>
    </xdr:from>
    <xdr:to>
      <xdr:col>8</xdr:col>
      <xdr:colOff>1407683</xdr:colOff>
      <xdr:row>21</xdr:row>
      <xdr:rowOff>35280</xdr:rowOff>
    </xdr:to>
    <xdr:sp macro="" textlink="">
      <xdr:nvSpPr>
        <xdr:cNvPr id="2" name="CasellaDiTesto 1"/>
        <xdr:cNvSpPr txBox="1"/>
      </xdr:nvSpPr>
      <xdr:spPr>
        <a:xfrm>
          <a:off x="2398730" y="3889710"/>
          <a:ext cx="4900342" cy="816348"/>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L'INTESTATARIO</a:t>
          </a:r>
          <a:r>
            <a:rPr lang="it-IT" sz="1100" baseline="0"/>
            <a:t> "ROSSI Paolo" E' PRESENTE NELLE DITTE 1 E 3 DELL'ELENCO DITTE. I NUMERI SEGUENTI AL PRIMO DEVONO ESSERE  PRECEDUTI DALLA BARRA PER ESSERE  RIPORTATI  CON LA FUNZIONE STAMPA UNIONE DI WORD NELLA COMUNICAZIONE DI AVVIO DEL PROCEDIMENTO ART. 11 E 16 </a:t>
          </a:r>
          <a:endParaRPr lang="it-IT" sz="1100"/>
        </a:p>
      </xdr:txBody>
    </xdr:sp>
    <xdr:clientData/>
  </xdr:twoCellAnchor>
  <xdr:twoCellAnchor>
    <xdr:from>
      <xdr:col>3</xdr:col>
      <xdr:colOff>75847</xdr:colOff>
      <xdr:row>0</xdr:row>
      <xdr:rowOff>349248</xdr:rowOff>
    </xdr:from>
    <xdr:to>
      <xdr:col>3</xdr:col>
      <xdr:colOff>417159</xdr:colOff>
      <xdr:row>3</xdr:row>
      <xdr:rowOff>71436</xdr:rowOff>
    </xdr:to>
    <xdr:sp macro="" textlink="">
      <xdr:nvSpPr>
        <xdr:cNvPr id="57" name="Ovale 56"/>
        <xdr:cNvSpPr/>
      </xdr:nvSpPr>
      <xdr:spPr>
        <a:xfrm flipV="1">
          <a:off x="1444625" y="349248"/>
          <a:ext cx="341312" cy="597077"/>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70557</xdr:colOff>
      <xdr:row>5</xdr:row>
      <xdr:rowOff>7055</xdr:rowOff>
    </xdr:from>
    <xdr:to>
      <xdr:col>1</xdr:col>
      <xdr:colOff>411869</xdr:colOff>
      <xdr:row>6</xdr:row>
      <xdr:rowOff>11466</xdr:rowOff>
    </xdr:to>
    <xdr:sp macro="" textlink="">
      <xdr:nvSpPr>
        <xdr:cNvPr id="58" name="Ovale 57"/>
        <xdr:cNvSpPr/>
      </xdr:nvSpPr>
      <xdr:spPr>
        <a:xfrm flipV="1">
          <a:off x="437446" y="1389944"/>
          <a:ext cx="341312" cy="32191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3</xdr:col>
      <xdr:colOff>324555</xdr:colOff>
      <xdr:row>11</xdr:row>
      <xdr:rowOff>84667</xdr:rowOff>
    </xdr:from>
    <xdr:to>
      <xdr:col>6</xdr:col>
      <xdr:colOff>543277</xdr:colOff>
      <xdr:row>14</xdr:row>
      <xdr:rowOff>119946</xdr:rowOff>
    </xdr:to>
    <xdr:sp macro="" textlink="">
      <xdr:nvSpPr>
        <xdr:cNvPr id="59" name="CasellaDiTesto 58"/>
        <xdr:cNvSpPr txBox="1"/>
      </xdr:nvSpPr>
      <xdr:spPr>
        <a:xfrm>
          <a:off x="1693333" y="3118556"/>
          <a:ext cx="1806222" cy="536223"/>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solidFill>
                <a:schemeClr val="dk1"/>
              </a:solidFill>
              <a:effectLst/>
              <a:latin typeface="+mn-lt"/>
              <a:ea typeface="+mn-ea"/>
              <a:cs typeface="+mn-cs"/>
            </a:rPr>
            <a:t>GLI USUFRUTTUARI SONO ESCLUSI  DAL CONTEGGIO</a:t>
          </a:r>
          <a:endParaRPr lang="it-IT">
            <a:effectLst/>
          </a:endParaRPr>
        </a:p>
      </xdr:txBody>
    </xdr:sp>
    <xdr:clientData/>
  </xdr:twoCellAnchor>
  <xdr:twoCellAnchor>
    <xdr:from>
      <xdr:col>1</xdr:col>
      <xdr:colOff>383051</xdr:colOff>
      <xdr:row>5</xdr:row>
      <xdr:rowOff>281823</xdr:rowOff>
    </xdr:from>
    <xdr:to>
      <xdr:col>5</xdr:col>
      <xdr:colOff>190499</xdr:colOff>
      <xdr:row>11</xdr:row>
      <xdr:rowOff>84667</xdr:rowOff>
    </xdr:to>
    <xdr:cxnSp macro="">
      <xdr:nvCxnSpPr>
        <xdr:cNvPr id="60" name="Connettore 2 59"/>
        <xdr:cNvCxnSpPr/>
      </xdr:nvCxnSpPr>
      <xdr:spPr>
        <a:xfrm flipH="1" flipV="1">
          <a:off x="749940" y="1664712"/>
          <a:ext cx="1867670" cy="145384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4232</xdr:colOff>
      <xdr:row>15</xdr:row>
      <xdr:rowOff>67732</xdr:rowOff>
    </xdr:from>
    <xdr:to>
      <xdr:col>4</xdr:col>
      <xdr:colOff>261056</xdr:colOff>
      <xdr:row>27</xdr:row>
      <xdr:rowOff>7056</xdr:rowOff>
    </xdr:to>
    <xdr:sp macro="" textlink="">
      <xdr:nvSpPr>
        <xdr:cNvPr id="61" name="CasellaDiTesto 60"/>
        <xdr:cNvSpPr txBox="1"/>
      </xdr:nvSpPr>
      <xdr:spPr>
        <a:xfrm>
          <a:off x="843843" y="3764843"/>
          <a:ext cx="1315157" cy="1886657"/>
        </a:xfrm>
        <a:prstGeom prst="rect">
          <a:avLst/>
        </a:prstGeom>
        <a:solidFill>
          <a:schemeClr val="lt1"/>
        </a:solidFill>
        <a:ln w="952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solidFill>
                <a:schemeClr val="dk1"/>
              </a:solidFill>
              <a:effectLst/>
              <a:latin typeface="+mn-lt"/>
              <a:ea typeface="+mn-ea"/>
              <a:cs typeface="+mn-cs"/>
            </a:rPr>
            <a:t>VANNO CONTEGGIATI SOLO I</a:t>
          </a:r>
          <a:r>
            <a:rPr lang="it-IT" sz="1100" baseline="0">
              <a:solidFill>
                <a:schemeClr val="dk1"/>
              </a:solidFill>
              <a:effectLst/>
              <a:latin typeface="+mn-lt"/>
              <a:ea typeface="+mn-ea"/>
              <a:cs typeface="+mn-cs"/>
            </a:rPr>
            <a:t> PROPRIETRAI SOGGETTI A PROCEDIMENTO ESPROPRIATIVO</a:t>
          </a:r>
        </a:p>
        <a:p>
          <a:pPr algn="ctr"/>
          <a:r>
            <a:rPr lang="it-IT" sz="1100" baseline="0">
              <a:solidFill>
                <a:schemeClr val="dk1"/>
              </a:solidFill>
              <a:effectLst/>
              <a:latin typeface="+mn-lt"/>
              <a:ea typeface="+mn-ea"/>
              <a:cs typeface="+mn-cs"/>
            </a:rPr>
            <a:t>SI ESCLUDONO I PROPRIETARI SOTTOPOSTI SOLO AD O.T.</a:t>
          </a:r>
          <a:endParaRPr lang="it-IT">
            <a:effectLst/>
          </a:endParaRPr>
        </a:p>
      </xdr:txBody>
    </xdr:sp>
    <xdr:clientData/>
  </xdr:twoCellAnchor>
  <xdr:twoCellAnchor>
    <xdr:from>
      <xdr:col>1</xdr:col>
      <xdr:colOff>81846</xdr:colOff>
      <xdr:row>9</xdr:row>
      <xdr:rowOff>201789</xdr:rowOff>
    </xdr:from>
    <xdr:to>
      <xdr:col>1</xdr:col>
      <xdr:colOff>423158</xdr:colOff>
      <xdr:row>11</xdr:row>
      <xdr:rowOff>15700</xdr:rowOff>
    </xdr:to>
    <xdr:sp macro="" textlink="">
      <xdr:nvSpPr>
        <xdr:cNvPr id="62" name="Ovale 61"/>
        <xdr:cNvSpPr/>
      </xdr:nvSpPr>
      <xdr:spPr>
        <a:xfrm flipV="1">
          <a:off x="448735" y="2727678"/>
          <a:ext cx="341312" cy="32191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1</xdr:col>
      <xdr:colOff>373174</xdr:colOff>
      <xdr:row>10</xdr:row>
      <xdr:rowOff>222557</xdr:rowOff>
    </xdr:from>
    <xdr:to>
      <xdr:col>3</xdr:col>
      <xdr:colOff>132644</xdr:colOff>
      <xdr:row>15</xdr:row>
      <xdr:rowOff>67732</xdr:rowOff>
    </xdr:to>
    <xdr:cxnSp macro="">
      <xdr:nvCxnSpPr>
        <xdr:cNvPr id="71" name="Connettore 2 70"/>
        <xdr:cNvCxnSpPr>
          <a:stCxn id="61" idx="0"/>
          <a:endCxn id="62" idx="7"/>
        </xdr:cNvCxnSpPr>
      </xdr:nvCxnSpPr>
      <xdr:spPr>
        <a:xfrm flipH="1" flipV="1">
          <a:off x="740063" y="3002446"/>
          <a:ext cx="761359" cy="76239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4"/>
  <sheetViews>
    <sheetView showZeros="0" view="pageBreakPreview" topLeftCell="A4" zoomScale="70" zoomScaleSheetLayoutView="70" workbookViewId="0">
      <selection activeCell="M14" sqref="M14"/>
    </sheetView>
  </sheetViews>
  <sheetFormatPr defaultRowHeight="15" x14ac:dyDescent="0.25"/>
  <cols>
    <col min="1" max="1" width="5.42578125" style="10" customWidth="1"/>
    <col min="2" max="2" width="65.140625" customWidth="1"/>
    <col min="3" max="3" width="7.42578125" style="41" customWidth="1"/>
    <col min="4" max="4" width="20.28515625" style="5" customWidth="1"/>
    <col min="5" max="5" width="7.42578125" style="5" bestFit="1" customWidth="1"/>
    <col min="6" max="6" width="8.7109375" style="1" bestFit="1" customWidth="1"/>
    <col min="7" max="7" width="9.140625" style="1" customWidth="1"/>
    <col min="8" max="8" width="6.28515625" style="1" bestFit="1" customWidth="1"/>
    <col min="9" max="9" width="21.85546875" style="6" customWidth="1"/>
    <col min="10" max="10" width="23.42578125" style="6" customWidth="1"/>
    <col min="11" max="11" width="13.42578125" style="7" bestFit="1" customWidth="1"/>
    <col min="12" max="12" width="6.85546875" style="1" bestFit="1" customWidth="1"/>
    <col min="13" max="13" width="15.5703125" style="1" customWidth="1"/>
    <col min="14" max="14" width="16.28515625" style="1" customWidth="1"/>
    <col min="15" max="15" width="16" customWidth="1"/>
    <col min="16" max="16" width="14.85546875" style="5" bestFit="1" customWidth="1"/>
    <col min="17" max="17" width="17.42578125" style="5" bestFit="1" customWidth="1"/>
    <col min="18" max="18" width="18.5703125" style="5" bestFit="1" customWidth="1"/>
    <col min="19" max="19" width="17.42578125" style="5" bestFit="1" customWidth="1"/>
    <col min="20" max="20" width="18.5703125" style="5" bestFit="1" customWidth="1"/>
    <col min="21" max="21" width="25.28515625" style="5" customWidth="1"/>
    <col min="22" max="22" width="15" style="5" bestFit="1" customWidth="1"/>
    <col min="23" max="23" width="19" style="154" customWidth="1"/>
    <col min="24" max="24" width="17.140625" style="9" customWidth="1"/>
  </cols>
  <sheetData>
    <row r="1" spans="1:25" ht="48" customHeight="1" thickBot="1" x14ac:dyDescent="0.3">
      <c r="A1" s="368" t="s">
        <v>112</v>
      </c>
      <c r="B1" s="369"/>
      <c r="C1" s="369"/>
      <c r="D1" s="369"/>
      <c r="E1" s="369"/>
      <c r="F1" s="369"/>
      <c r="G1" s="369"/>
      <c r="H1" s="369"/>
      <c r="I1" s="369"/>
      <c r="J1" s="369"/>
      <c r="K1" s="369"/>
      <c r="L1" s="369"/>
      <c r="M1" s="369"/>
      <c r="N1" s="369"/>
      <c r="O1" s="369"/>
      <c r="P1" s="369"/>
      <c r="Q1" s="369"/>
      <c r="R1" s="369"/>
      <c r="S1" s="369"/>
      <c r="T1" s="369"/>
      <c r="U1" s="369"/>
      <c r="V1" s="369"/>
      <c r="W1" s="369"/>
      <c r="X1" s="370"/>
    </row>
    <row r="2" spans="1:25" s="2" customFormat="1" ht="30" customHeight="1" x14ac:dyDescent="0.25">
      <c r="A2" s="371" t="s">
        <v>3</v>
      </c>
      <c r="B2" s="374" t="s">
        <v>6</v>
      </c>
      <c r="C2" s="375"/>
      <c r="D2" s="375"/>
      <c r="E2" s="375"/>
      <c r="F2" s="375"/>
      <c r="G2" s="375"/>
      <c r="H2" s="375"/>
      <c r="I2" s="375"/>
      <c r="J2" s="375"/>
      <c r="K2" s="376"/>
      <c r="L2" s="377" t="s">
        <v>16</v>
      </c>
      <c r="M2" s="378"/>
      <c r="N2" s="378"/>
      <c r="O2" s="378"/>
      <c r="P2" s="379"/>
      <c r="Q2" s="400" t="s">
        <v>153</v>
      </c>
      <c r="R2" s="401"/>
      <c r="S2" s="404" t="s">
        <v>142</v>
      </c>
      <c r="T2" s="405"/>
      <c r="U2" s="380" t="s">
        <v>136</v>
      </c>
      <c r="V2" s="381"/>
      <c r="W2" s="384" t="str">
        <f>+'ELENCO DITTE (Mod A)'!W2:X3</f>
        <v>OCCUPAZIONE TEMPORANEA
ESECUZIONE LAVORI
(ART. 52-OCTIES)</v>
      </c>
      <c r="X2" s="385"/>
    </row>
    <row r="3" spans="1:25" s="2" customFormat="1" ht="27.75" customHeight="1" x14ac:dyDescent="0.25">
      <c r="A3" s="372"/>
      <c r="B3" s="314" t="s">
        <v>2</v>
      </c>
      <c r="C3" s="388" t="s">
        <v>8</v>
      </c>
      <c r="D3" s="388"/>
      <c r="E3" s="388"/>
      <c r="F3" s="388"/>
      <c r="G3" s="388"/>
      <c r="H3" s="388"/>
      <c r="I3" s="388"/>
      <c r="J3" s="388"/>
      <c r="K3" s="389"/>
      <c r="L3" s="390" t="s">
        <v>69</v>
      </c>
      <c r="M3" s="391"/>
      <c r="N3" s="392" t="s">
        <v>7</v>
      </c>
      <c r="O3" s="393"/>
      <c r="P3" s="345" t="s">
        <v>128</v>
      </c>
      <c r="Q3" s="402"/>
      <c r="R3" s="403"/>
      <c r="S3" s="406"/>
      <c r="T3" s="407"/>
      <c r="U3" s="382"/>
      <c r="V3" s="383"/>
      <c r="W3" s="386"/>
      <c r="X3" s="387"/>
    </row>
    <row r="4" spans="1:25" s="2" customFormat="1" ht="48.75" customHeight="1" x14ac:dyDescent="0.25">
      <c r="A4" s="372"/>
      <c r="B4" s="355" t="s">
        <v>4</v>
      </c>
      <c r="C4" s="359" t="s">
        <v>77</v>
      </c>
      <c r="D4" s="357" t="s">
        <v>18</v>
      </c>
      <c r="E4" s="357" t="s">
        <v>148</v>
      </c>
      <c r="F4" s="357" t="s">
        <v>0</v>
      </c>
      <c r="G4" s="357" t="s">
        <v>1</v>
      </c>
      <c r="H4" s="357" t="s">
        <v>72</v>
      </c>
      <c r="I4" s="357" t="s">
        <v>168</v>
      </c>
      <c r="J4" s="357" t="s">
        <v>19</v>
      </c>
      <c r="K4" s="351" t="s">
        <v>71</v>
      </c>
      <c r="L4" s="353" t="s">
        <v>108</v>
      </c>
      <c r="M4" s="361" t="s">
        <v>118</v>
      </c>
      <c r="N4" s="365" t="s">
        <v>5</v>
      </c>
      <c r="O4" s="361" t="s">
        <v>116</v>
      </c>
      <c r="P4" s="345"/>
      <c r="Q4" s="408" t="s">
        <v>70</v>
      </c>
      <c r="R4" s="409" t="s">
        <v>141</v>
      </c>
      <c r="S4" s="410" t="s">
        <v>70</v>
      </c>
      <c r="T4" s="411" t="s">
        <v>141</v>
      </c>
      <c r="U4" s="412" t="s">
        <v>70</v>
      </c>
      <c r="V4" s="398" t="s">
        <v>117</v>
      </c>
      <c r="W4" s="394" t="s">
        <v>70</v>
      </c>
      <c r="X4" s="396" t="s">
        <v>127</v>
      </c>
    </row>
    <row r="5" spans="1:25" s="2" customFormat="1" ht="48" customHeight="1" thickBot="1" x14ac:dyDescent="0.3">
      <c r="A5" s="373"/>
      <c r="B5" s="356"/>
      <c r="C5" s="360"/>
      <c r="D5" s="358"/>
      <c r="E5" s="358"/>
      <c r="F5" s="358"/>
      <c r="G5" s="358"/>
      <c r="H5" s="358"/>
      <c r="I5" s="358"/>
      <c r="J5" s="358"/>
      <c r="K5" s="352"/>
      <c r="L5" s="354"/>
      <c r="M5" s="362"/>
      <c r="N5" s="366"/>
      <c r="O5" s="362"/>
      <c r="P5" s="346"/>
      <c r="Q5" s="408"/>
      <c r="R5" s="409"/>
      <c r="S5" s="410"/>
      <c r="T5" s="411"/>
      <c r="U5" s="413"/>
      <c r="V5" s="399"/>
      <c r="W5" s="395"/>
      <c r="X5" s="397"/>
    </row>
    <row r="6" spans="1:25" s="19" customFormat="1" ht="16.5" customHeight="1" thickBot="1" x14ac:dyDescent="0.3">
      <c r="A6" s="185">
        <v>1</v>
      </c>
      <c r="B6" s="190">
        <f>+A6+1</f>
        <v>2</v>
      </c>
      <c r="C6" s="305">
        <f t="shared" ref="C6:X6" si="0">+B6+1</f>
        <v>3</v>
      </c>
      <c r="D6" s="187">
        <f t="shared" si="0"/>
        <v>4</v>
      </c>
      <c r="E6" s="187">
        <f t="shared" si="0"/>
        <v>5</v>
      </c>
      <c r="F6" s="187">
        <f t="shared" si="0"/>
        <v>6</v>
      </c>
      <c r="G6" s="187">
        <f t="shared" si="0"/>
        <v>7</v>
      </c>
      <c r="H6" s="187">
        <f t="shared" si="0"/>
        <v>8</v>
      </c>
      <c r="I6" s="187">
        <f t="shared" si="0"/>
        <v>9</v>
      </c>
      <c r="J6" s="187">
        <f t="shared" si="0"/>
        <v>10</v>
      </c>
      <c r="K6" s="188">
        <f t="shared" si="0"/>
        <v>11</v>
      </c>
      <c r="L6" s="189">
        <f t="shared" si="0"/>
        <v>12</v>
      </c>
      <c r="M6" s="190">
        <f t="shared" si="0"/>
        <v>13</v>
      </c>
      <c r="N6" s="191">
        <f t="shared" si="0"/>
        <v>14</v>
      </c>
      <c r="O6" s="190">
        <f t="shared" si="0"/>
        <v>15</v>
      </c>
      <c r="P6" s="186">
        <f t="shared" si="0"/>
        <v>16</v>
      </c>
      <c r="Q6" s="189">
        <f t="shared" si="0"/>
        <v>17</v>
      </c>
      <c r="R6" s="186">
        <f t="shared" si="0"/>
        <v>18</v>
      </c>
      <c r="S6" s="189">
        <f t="shared" si="0"/>
        <v>19</v>
      </c>
      <c r="T6" s="186">
        <f t="shared" si="0"/>
        <v>20</v>
      </c>
      <c r="U6" s="187">
        <f t="shared" si="0"/>
        <v>21</v>
      </c>
      <c r="V6" s="186">
        <f t="shared" si="0"/>
        <v>22</v>
      </c>
      <c r="W6" s="147">
        <f t="shared" si="0"/>
        <v>23</v>
      </c>
      <c r="X6" s="188">
        <f t="shared" si="0"/>
        <v>24</v>
      </c>
    </row>
    <row r="7" spans="1:25" ht="35.1" customHeight="1" x14ac:dyDescent="0.25">
      <c r="A7" s="347">
        <v>1</v>
      </c>
      <c r="B7" s="295" t="s">
        <v>80</v>
      </c>
      <c r="C7" s="306">
        <f>+'ELENCO DITTE (Mod A)'!C7</f>
        <v>1</v>
      </c>
      <c r="D7" s="127" t="str">
        <f>+'ELENCO DITTE (Mod A)'!D7</f>
        <v>ZAGAROLO (RM)</v>
      </c>
      <c r="E7" s="127" t="str">
        <f>+'ELENCO DITTE (Mod A)'!E7</f>
        <v>CT</v>
      </c>
      <c r="F7" s="128">
        <f>+'ELENCO DITTE (Mod A)'!F7</f>
        <v>4</v>
      </c>
      <c r="G7" s="128">
        <f>+'ELENCO DITTE (Mod A)'!G7</f>
        <v>138</v>
      </c>
      <c r="H7" s="128">
        <f>+'ELENCO DITTE (Mod A)'!H7</f>
        <v>0</v>
      </c>
      <c r="I7" s="127" t="str">
        <f>+'ELENCO DITTE (Mod A)'!I7</f>
        <v>VIGNETO</v>
      </c>
      <c r="J7" s="127">
        <f>+'ELENCO DITTE (Mod A)'!J7</f>
        <v>0</v>
      </c>
      <c r="K7" s="107">
        <f>+'ELENCO DITTE (Mod A)'!K7</f>
        <v>4120</v>
      </c>
      <c r="L7" s="155" t="str">
        <f>+'ELENCO DITTE (Mod A)'!L7</f>
        <v>X</v>
      </c>
      <c r="M7" s="129">
        <f>+'ELENCO DITTE (Mod A)'!M7</f>
        <v>326</v>
      </c>
      <c r="N7" s="123">
        <f>+'ELENCO DITTE (Mod A)'!N7</f>
        <v>0</v>
      </c>
      <c r="O7" s="124">
        <f>+'ELENCO DITTE (Mod A)'!O7</f>
        <v>0</v>
      </c>
      <c r="P7" s="92">
        <f>+'ELENCO DITTE (Mod A)'!P7</f>
        <v>326</v>
      </c>
      <c r="Q7" s="278">
        <f>+'ELENCO DITTE (Mod A)'!Q7</f>
        <v>0</v>
      </c>
      <c r="R7" s="92">
        <f>+'ELENCO DITTE (Mod A)'!R7</f>
        <v>0</v>
      </c>
      <c r="S7" s="278">
        <f>+'ELENCO DITTE (Mod A)'!S7</f>
        <v>0</v>
      </c>
      <c r="T7" s="92">
        <f>+'ELENCO DITTE (Mod A)'!T7</f>
        <v>0</v>
      </c>
      <c r="U7" s="106"/>
      <c r="V7" s="92"/>
      <c r="W7" s="148" t="s">
        <v>113</v>
      </c>
      <c r="X7" s="92">
        <v>600</v>
      </c>
    </row>
    <row r="8" spans="1:25" ht="35.1" customHeight="1" thickBot="1" x14ac:dyDescent="0.3">
      <c r="A8" s="348"/>
      <c r="B8" s="296"/>
      <c r="C8" s="306">
        <f>+'ELENCO DITTE (Mod A)'!C8</f>
        <v>2</v>
      </c>
      <c r="D8" s="127" t="str">
        <f>+'ELENCO DITTE (Mod A)'!D8</f>
        <v>ZAGAROLO (RM)</v>
      </c>
      <c r="E8" s="13" t="str">
        <f>+'ELENCO DITTE (Mod A)'!E8</f>
        <v>CT</v>
      </c>
      <c r="F8" s="18">
        <f>+'ELENCO DITTE (Mod A)'!F8</f>
        <v>4</v>
      </c>
      <c r="G8" s="18">
        <f>+'ELENCO DITTE (Mod A)'!G8</f>
        <v>137</v>
      </c>
      <c r="H8" s="18">
        <f>+'ELENCO DITTE (Mod A)'!H8</f>
        <v>0</v>
      </c>
      <c r="I8" s="13" t="str">
        <f>+'ELENCO DITTE (Mod A)'!I8</f>
        <v>VIGNETO</v>
      </c>
      <c r="J8" s="13">
        <f>+'ELENCO DITTE (Mod A)'!J8</f>
        <v>0</v>
      </c>
      <c r="K8" s="131">
        <f>+'ELENCO DITTE (Mod A)'!K8</f>
        <v>5030</v>
      </c>
      <c r="L8" s="146">
        <f>+'ELENCO DITTE (Mod A)'!L8</f>
        <v>0</v>
      </c>
      <c r="M8" s="109">
        <f>+'ELENCO DITTE (Mod A)'!M8</f>
        <v>1030</v>
      </c>
      <c r="N8" s="115">
        <f>+'ELENCO DITTE (Mod A)'!N8</f>
        <v>0</v>
      </c>
      <c r="O8" s="116">
        <f>+'ELENCO DITTE (Mod A)'!O8</f>
        <v>0</v>
      </c>
      <c r="P8" s="43">
        <f>+'ELENCO DITTE (Mod A)'!P8</f>
        <v>1030</v>
      </c>
      <c r="Q8" s="260">
        <f>+'ELENCO DITTE (Mod A)'!Q8</f>
        <v>0</v>
      </c>
      <c r="R8" s="43">
        <f>+'ELENCO DITTE (Mod A)'!R8</f>
        <v>0</v>
      </c>
      <c r="S8" s="260">
        <f>+'ELENCO DITTE (Mod A)'!S8</f>
        <v>0</v>
      </c>
      <c r="T8" s="43">
        <f>+'ELENCO DITTE (Mod A)'!T8</f>
        <v>0</v>
      </c>
      <c r="U8" s="44"/>
      <c r="V8" s="43"/>
      <c r="W8" s="149"/>
      <c r="X8" s="43">
        <v>484</v>
      </c>
    </row>
    <row r="9" spans="1:25" ht="35.1" customHeight="1" thickBot="1" x14ac:dyDescent="0.3">
      <c r="A9" s="157">
        <v>2</v>
      </c>
      <c r="B9" s="297" t="s">
        <v>82</v>
      </c>
      <c r="C9" s="307">
        <f>+'ELENCO DITTE (Mod A)'!C9</f>
        <v>3</v>
      </c>
      <c r="D9" s="11" t="str">
        <f>+'ELENCO DITTE (Mod A)'!D9</f>
        <v>ZAGAROLO (RM)</v>
      </c>
      <c r="E9" s="11" t="str">
        <f>+'ELENCO DITTE (Mod A)'!E9</f>
        <v>CT</v>
      </c>
      <c r="F9" s="38">
        <f>+'ELENCO DITTE (Mod A)'!F9</f>
        <v>7</v>
      </c>
      <c r="G9" s="38">
        <f>+'ELENCO DITTE (Mod A)'!G9</f>
        <v>228</v>
      </c>
      <c r="H9" s="38">
        <f>+'ELENCO DITTE (Mod A)'!H9</f>
        <v>0</v>
      </c>
      <c r="I9" s="11" t="str">
        <f>+'ELENCO DITTE (Mod A)'!I9</f>
        <v>VIGNETO</v>
      </c>
      <c r="J9" s="11">
        <f>+'ELENCO DITTE (Mod A)'!J9</f>
        <v>0</v>
      </c>
      <c r="K9" s="131">
        <f>+'ELENCO DITTE (Mod A)'!K9</f>
        <v>7030</v>
      </c>
      <c r="L9" s="42" t="str">
        <f>+'ELENCO DITTE (Mod A)'!L9</f>
        <v>X</v>
      </c>
      <c r="M9" s="110">
        <f>+'ELENCO DITTE (Mod A)'!M9</f>
        <v>52</v>
      </c>
      <c r="N9" s="117">
        <f>+'ELENCO DITTE (Mod A)'!N9</f>
        <v>0</v>
      </c>
      <c r="O9" s="118">
        <f>+'ELENCO DITTE (Mod A)'!O9</f>
        <v>0</v>
      </c>
      <c r="P9" s="45">
        <f>+'ELENCO DITTE (Mod A)'!P9</f>
        <v>52</v>
      </c>
      <c r="Q9" s="261">
        <f>+'ELENCO DITTE (Mod A)'!Q9</f>
        <v>0</v>
      </c>
      <c r="R9" s="45">
        <f>+'ELENCO DITTE (Mod A)'!R9</f>
        <v>0</v>
      </c>
      <c r="S9" s="261">
        <f>+'ELENCO DITTE (Mod A)'!S9</f>
        <v>0</v>
      </c>
      <c r="T9" s="45">
        <f>+'ELENCO DITTE (Mod A)'!T9</f>
        <v>0</v>
      </c>
      <c r="U9" s="46"/>
      <c r="V9" s="45"/>
      <c r="W9" s="178" t="s">
        <v>114</v>
      </c>
      <c r="X9" s="45"/>
    </row>
    <row r="10" spans="1:25" ht="45" x14ac:dyDescent="0.25">
      <c r="A10" s="349">
        <v>3</v>
      </c>
      <c r="B10" s="298" t="s">
        <v>81</v>
      </c>
      <c r="C10" s="308">
        <f>+'ELENCO DITTE (Mod A)'!C10</f>
        <v>4</v>
      </c>
      <c r="D10" s="127" t="str">
        <f>+'ELENCO DITTE (Mod A)'!D10</f>
        <v>ZAGAROLO (RM)</v>
      </c>
      <c r="E10" s="127" t="str">
        <f>+'ELENCO DITTE (Mod A)'!E10</f>
        <v>CT</v>
      </c>
      <c r="F10" s="105">
        <f>+'ELENCO DITTE (Mod A)'!F10</f>
        <v>4</v>
      </c>
      <c r="G10" s="105">
        <f>+'ELENCO DITTE (Mod A)'!G10</f>
        <v>178</v>
      </c>
      <c r="H10" s="105">
        <f>+'ELENCO DITTE (Mod A)'!H10</f>
        <v>0</v>
      </c>
      <c r="I10" s="133" t="str">
        <f>+'ELENCO DITTE (Mod A)'!I10</f>
        <v>(AA) VIGNETO
(AB) ORTO IRRIGUO
(AC) ULIVETO</v>
      </c>
      <c r="J10" s="134">
        <f>+'ELENCO DITTE (Mod A)'!J10</f>
        <v>0</v>
      </c>
      <c r="K10" s="107">
        <f>+'ELENCO DITTE (Mod A)'!K10</f>
        <v>6540</v>
      </c>
      <c r="L10" s="155" t="str">
        <f>+'ELENCO DITTE (Mod A)'!L10</f>
        <v>X</v>
      </c>
      <c r="M10" s="156">
        <f>+'ELENCO DITTE (Mod A)'!M10</f>
        <v>1328</v>
      </c>
      <c r="N10" s="119">
        <f>+'ELENCO DITTE (Mod A)'!N10</f>
        <v>0</v>
      </c>
      <c r="O10" s="120">
        <f>+'ELENCO DITTE (Mod A)'!O10</f>
        <v>0</v>
      </c>
      <c r="P10" s="47">
        <f>+'ELENCO DITTE (Mod A)'!P10</f>
        <v>1328</v>
      </c>
      <c r="Q10" s="282" t="str">
        <f>+'ELENCO DITTE (Mod A)'!Q10</f>
        <v>P.I.D.A.</v>
      </c>
      <c r="R10" s="47">
        <f>+'ELENCO DITTE (Mod A)'!R10</f>
        <v>61</v>
      </c>
      <c r="S10" s="279">
        <f>+'ELENCO DITTE (Mod A)'!S10</f>
        <v>0</v>
      </c>
      <c r="T10" s="47">
        <f>+'ELENCO DITTE (Mod A)'!T10</f>
        <v>0</v>
      </c>
      <c r="U10" s="144" t="s">
        <v>66</v>
      </c>
      <c r="V10" s="47">
        <v>333</v>
      </c>
      <c r="W10" s="179" t="s">
        <v>114</v>
      </c>
      <c r="X10" s="47">
        <v>1606</v>
      </c>
    </row>
    <row r="11" spans="1:25" ht="35.1" customHeight="1" x14ac:dyDescent="0.25">
      <c r="A11" s="349"/>
      <c r="B11" s="295" t="s">
        <v>83</v>
      </c>
      <c r="C11" s="308">
        <f>+'ELENCO DITTE (Mod A)'!C11</f>
        <v>0</v>
      </c>
      <c r="D11" s="135">
        <f>+'ELENCO DITTE (Mod A)'!D11</f>
        <v>0</v>
      </c>
      <c r="E11" s="136">
        <f>+'ELENCO DITTE (Mod A)'!E11</f>
        <v>0</v>
      </c>
      <c r="F11" s="135">
        <f>+'ELENCO DITTE (Mod A)'!F11</f>
        <v>0</v>
      </c>
      <c r="G11" s="135">
        <f>+'ELENCO DITTE (Mod A)'!G11</f>
        <v>0</v>
      </c>
      <c r="H11" s="135">
        <f>+'ELENCO DITTE (Mod A)'!H11</f>
        <v>0</v>
      </c>
      <c r="I11" s="127">
        <f>+'ELENCO DITTE (Mod A)'!I11</f>
        <v>0</v>
      </c>
      <c r="J11" s="127">
        <f>+'ELENCO DITTE (Mod A)'!J11</f>
        <v>0</v>
      </c>
      <c r="K11" s="137">
        <f>+'ELENCO DITTE (Mod A)'!K11</f>
        <v>0</v>
      </c>
      <c r="L11" s="108">
        <f>+'ELENCO DITTE (Mod A)'!L11</f>
        <v>0</v>
      </c>
      <c r="M11" s="111">
        <f>+'ELENCO DITTE (Mod A)'!M11</f>
        <v>0</v>
      </c>
      <c r="N11" s="121">
        <f>+'ELENCO DITTE (Mod A)'!N11</f>
        <v>0</v>
      </c>
      <c r="O11" s="122">
        <f>+'ELENCO DITTE (Mod A)'!O11</f>
        <v>0</v>
      </c>
      <c r="P11" s="48">
        <f>+'ELENCO DITTE (Mod A)'!P11</f>
        <v>0</v>
      </c>
      <c r="Q11" s="264">
        <f>+'ELENCO DITTE (Mod A)'!Q11</f>
        <v>0</v>
      </c>
      <c r="R11" s="48">
        <f>+'ELENCO DITTE (Mod A)'!R11</f>
        <v>0</v>
      </c>
      <c r="S11" s="264">
        <f>+'ELENCO DITTE (Mod A)'!S11</f>
        <v>0</v>
      </c>
      <c r="T11" s="48">
        <f>+'ELENCO DITTE (Mod A)'!T11</f>
        <v>0</v>
      </c>
      <c r="U11" s="136"/>
      <c r="V11" s="48"/>
      <c r="W11" s="180"/>
      <c r="X11" s="49"/>
      <c r="Y11" s="17"/>
    </row>
    <row r="12" spans="1:25" ht="35.1" customHeight="1" thickBot="1" x14ac:dyDescent="0.3">
      <c r="A12" s="350"/>
      <c r="B12" s="299"/>
      <c r="C12" s="309">
        <f>+'ELENCO DITTE (Mod A)'!C12</f>
        <v>0</v>
      </c>
      <c r="D12" s="13">
        <f>+'ELENCO DITTE (Mod A)'!D12</f>
        <v>0</v>
      </c>
      <c r="E12" s="13">
        <f>+'ELENCO DITTE (Mod A)'!E12</f>
        <v>0</v>
      </c>
      <c r="F12" s="14">
        <f>+'ELENCO DITTE (Mod A)'!F12</f>
        <v>0</v>
      </c>
      <c r="G12" s="14">
        <f>+'ELENCO DITTE (Mod A)'!G12</f>
        <v>0</v>
      </c>
      <c r="H12" s="14">
        <f>+'ELENCO DITTE (Mod A)'!H12</f>
        <v>0</v>
      </c>
      <c r="I12" s="15">
        <f>+'ELENCO DITTE (Mod A)'!I12</f>
        <v>0</v>
      </c>
      <c r="J12" s="16">
        <f>+'ELENCO DITTE (Mod A)'!J12</f>
        <v>0</v>
      </c>
      <c r="K12" s="131">
        <f>+'ELENCO DITTE (Mod A)'!K12</f>
        <v>0</v>
      </c>
      <c r="L12" s="42">
        <f>+'ELENCO DITTE (Mod A)'!L12</f>
        <v>0</v>
      </c>
      <c r="M12" s="109">
        <f>+'ELENCO DITTE (Mod A)'!M12</f>
        <v>0</v>
      </c>
      <c r="N12" s="115">
        <f>+'ELENCO DITTE (Mod A)'!N12</f>
        <v>0</v>
      </c>
      <c r="O12" s="116">
        <f>+'ELENCO DITTE (Mod A)'!O12</f>
        <v>0</v>
      </c>
      <c r="P12" s="50">
        <f>+'ELENCO DITTE (Mod A)'!P12</f>
        <v>0</v>
      </c>
      <c r="Q12" s="265">
        <f>+'ELENCO DITTE (Mod A)'!Q12</f>
        <v>0</v>
      </c>
      <c r="R12" s="50">
        <f>+'ELENCO DITTE (Mod A)'!R12</f>
        <v>0</v>
      </c>
      <c r="S12" s="265">
        <f>+'ELENCO DITTE (Mod A)'!S12</f>
        <v>0</v>
      </c>
      <c r="T12" s="50">
        <f>+'ELENCO DITTE (Mod A)'!T12</f>
        <v>0</v>
      </c>
      <c r="U12" s="51"/>
      <c r="V12" s="50"/>
      <c r="W12" s="181"/>
      <c r="X12" s="50"/>
    </row>
    <row r="13" spans="1:25" ht="35.1" customHeight="1" x14ac:dyDescent="0.25">
      <c r="A13" s="367">
        <v>4</v>
      </c>
      <c r="B13" s="300" t="s">
        <v>91</v>
      </c>
      <c r="C13" s="310">
        <f>+'ELENCO DITTE (Mod A)'!C13</f>
        <v>5</v>
      </c>
      <c r="D13" s="12" t="str">
        <f>+'ELENCO DITTE (Mod A)'!D13</f>
        <v>ZAGAROLO (RM)</v>
      </c>
      <c r="E13" s="82" t="str">
        <f>+'ELENCO DITTE (Mod A)'!E13</f>
        <v>CT</v>
      </c>
      <c r="F13" s="73">
        <f>+'ELENCO DITTE (Mod A)'!F13</f>
        <v>4</v>
      </c>
      <c r="G13" s="73">
        <f>+'ELENCO DITTE (Mod A)'!G13</f>
        <v>4152</v>
      </c>
      <c r="H13" s="74">
        <f>+'ELENCO DITTE (Mod A)'!H13</f>
        <v>0</v>
      </c>
      <c r="I13" s="12" t="str">
        <f>+'ELENCO DITTE (Mod A)'!I13</f>
        <v>SEM</v>
      </c>
      <c r="J13" s="12" t="str">
        <f>+'ELENCO DITTE (Mod A)'!J13</f>
        <v>Canale di derivazione</v>
      </c>
      <c r="K13" s="91">
        <f>+'ELENCO DITTE (Mod A)'!K13</f>
        <v>4993</v>
      </c>
      <c r="L13" s="108">
        <f>+'ELENCO DITTE (Mod A)'!L13</f>
        <v>0</v>
      </c>
      <c r="M13" s="112">
        <f>+'ELENCO DITTE (Mod A)'!M13</f>
        <v>330</v>
      </c>
      <c r="N13" s="113">
        <f>+'ELENCO DITTE (Mod A)'!N13</f>
        <v>0</v>
      </c>
      <c r="O13" s="114">
        <f>+'ELENCO DITTE (Mod A)'!O13</f>
        <v>0</v>
      </c>
      <c r="P13" s="75">
        <f>+'ELENCO DITTE (Mod A)'!P13</f>
        <v>330</v>
      </c>
      <c r="Q13" s="266">
        <f>+'ELENCO DITTE (Mod A)'!Q13</f>
        <v>0</v>
      </c>
      <c r="R13" s="75">
        <f>+'ELENCO DITTE (Mod A)'!R13</f>
        <v>0</v>
      </c>
      <c r="S13" s="266">
        <f>+'ELENCO DITTE (Mod A)'!S13</f>
        <v>0</v>
      </c>
      <c r="T13" s="75">
        <f>+'ELENCO DITTE (Mod A)'!T13</f>
        <v>0</v>
      </c>
      <c r="U13" s="76"/>
      <c r="V13" s="75"/>
      <c r="W13" s="179" t="s">
        <v>114</v>
      </c>
      <c r="X13" s="75">
        <v>1010</v>
      </c>
    </row>
    <row r="14" spans="1:25" ht="35.1" customHeight="1" x14ac:dyDescent="0.25">
      <c r="A14" s="349"/>
      <c r="B14" s="301" t="s">
        <v>88</v>
      </c>
      <c r="C14" s="308">
        <f>+'ELENCO DITTE (Mod A)'!C14</f>
        <v>6</v>
      </c>
      <c r="D14" s="127" t="str">
        <f>+'ELENCO DITTE (Mod A)'!D14</f>
        <v>ZAGAROLO (RM)</v>
      </c>
      <c r="E14" s="138" t="str">
        <f>+'ELENCO DITTE (Mod A)'!E14</f>
        <v>CT</v>
      </c>
      <c r="F14" s="105">
        <f>+'ELENCO DITTE (Mod A)'!F14</f>
        <v>4</v>
      </c>
      <c r="G14" s="105">
        <f>+'ELENCO DITTE (Mod A)'!G14</f>
        <v>4153</v>
      </c>
      <c r="H14" s="135">
        <f>+'ELENCO DITTE (Mod A)'!H14</f>
        <v>0</v>
      </c>
      <c r="I14" s="127" t="str">
        <f>+'ELENCO DITTE (Mod A)'!I14</f>
        <v>SEM</v>
      </c>
      <c r="J14" s="127" t="str">
        <f>+'ELENCO DITTE (Mod A)'!J14</f>
        <v>Relitto</v>
      </c>
      <c r="K14" s="91">
        <f>+'ELENCO DITTE (Mod A)'!K14</f>
        <v>747</v>
      </c>
      <c r="L14" s="108" t="str">
        <f>+'ELENCO DITTE (Mod A)'!L14</f>
        <v>X</v>
      </c>
      <c r="M14" s="112">
        <f>+'ELENCO DITTE (Mod A)'!M14</f>
        <v>59</v>
      </c>
      <c r="N14" s="123">
        <f>+'ELENCO DITTE (Mod A)'!N14</f>
        <v>0</v>
      </c>
      <c r="O14" s="124">
        <f>+'ELENCO DITTE (Mod A)'!O14</f>
        <v>0</v>
      </c>
      <c r="P14" s="47">
        <f>+'ELENCO DITTE (Mod A)'!P14</f>
        <v>59</v>
      </c>
      <c r="Q14" s="279">
        <f>+'ELENCO DITTE (Mod A)'!Q14</f>
        <v>0</v>
      </c>
      <c r="R14" s="47">
        <f>+'ELENCO DITTE (Mod A)'!R14</f>
        <v>0</v>
      </c>
      <c r="S14" s="279">
        <f>+'ELENCO DITTE (Mod A)'!S14</f>
        <v>0</v>
      </c>
      <c r="T14" s="47">
        <f>+'ELENCO DITTE (Mod A)'!T14</f>
        <v>0</v>
      </c>
      <c r="U14" s="145"/>
      <c r="V14" s="47"/>
      <c r="W14" s="182" t="s">
        <v>114</v>
      </c>
      <c r="X14" s="47">
        <v>165</v>
      </c>
    </row>
    <row r="15" spans="1:25" ht="35.1" customHeight="1" x14ac:dyDescent="0.25">
      <c r="A15" s="349"/>
      <c r="B15" s="301" t="s">
        <v>89</v>
      </c>
      <c r="C15" s="306">
        <f>+'ELENCO DITTE (Mod A)'!C15</f>
        <v>0</v>
      </c>
      <c r="D15" s="127" t="str">
        <f>+'ELENCO DITTE (Mod A)'!D15</f>
        <v>ZAGAROLO (RM)</v>
      </c>
      <c r="E15" s="138" t="str">
        <f>+'ELENCO DITTE (Mod A)'!E15</f>
        <v>CT</v>
      </c>
      <c r="F15" s="105">
        <f>+'ELENCO DITTE (Mod A)'!F15</f>
        <v>4</v>
      </c>
      <c r="G15" s="105">
        <f>+'ELENCO DITTE (Mod A)'!G15</f>
        <v>4142</v>
      </c>
      <c r="H15" s="135">
        <f>+'ELENCO DITTE (Mod A)'!H15</f>
        <v>0</v>
      </c>
      <c r="I15" s="127" t="str">
        <f>+'ELENCO DITTE (Mod A)'!I15</f>
        <v>SEM</v>
      </c>
      <c r="J15" s="127">
        <f>+'ELENCO DITTE (Mod A)'!J15</f>
        <v>0</v>
      </c>
      <c r="K15" s="91">
        <f>+'ELENCO DITTE (Mod A)'!K15</f>
        <v>444</v>
      </c>
      <c r="L15" s="108">
        <f>+'ELENCO DITTE (Mod A)'!L15</f>
        <v>0</v>
      </c>
      <c r="M15" s="111">
        <f>+'ELENCO DITTE (Mod A)'!M15</f>
        <v>0</v>
      </c>
      <c r="N15" s="121">
        <f>+'ELENCO DITTE (Mod A)'!N15</f>
        <v>0</v>
      </c>
      <c r="O15" s="122">
        <f>+'ELENCO DITTE (Mod A)'!O15</f>
        <v>0</v>
      </c>
      <c r="P15" s="48">
        <f>+'ELENCO DITTE (Mod A)'!P15</f>
        <v>0</v>
      </c>
      <c r="Q15" s="264">
        <f>+'ELENCO DITTE (Mod A)'!Q15</f>
        <v>0</v>
      </c>
      <c r="R15" s="48">
        <f>+'ELENCO DITTE (Mod A)'!R15</f>
        <v>0</v>
      </c>
      <c r="S15" s="264">
        <f>+'ELENCO DITTE (Mod A)'!S15</f>
        <v>0</v>
      </c>
      <c r="T15" s="48">
        <f>+'ELENCO DITTE (Mod A)'!T15</f>
        <v>0</v>
      </c>
      <c r="U15" s="136"/>
      <c r="V15" s="48"/>
      <c r="W15" s="182" t="s">
        <v>115</v>
      </c>
      <c r="X15" s="196">
        <v>165</v>
      </c>
    </row>
    <row r="16" spans="1:25" ht="35.1" customHeight="1" thickBot="1" x14ac:dyDescent="0.3">
      <c r="A16" s="349"/>
      <c r="B16" s="302" t="s">
        <v>90</v>
      </c>
      <c r="C16" s="311">
        <f>+'ELENCO DITTE (Mod A)'!C16</f>
        <v>0</v>
      </c>
      <c r="D16" s="136">
        <f>+'ELENCO DITTE (Mod A)'!D16</f>
        <v>0</v>
      </c>
      <c r="E16" s="136">
        <f>+'ELENCO DITTE (Mod A)'!E16</f>
        <v>0</v>
      </c>
      <c r="F16" s="135">
        <f>+'ELENCO DITTE (Mod A)'!F16</f>
        <v>0</v>
      </c>
      <c r="G16" s="135">
        <f>+'ELENCO DITTE (Mod A)'!G16</f>
        <v>0</v>
      </c>
      <c r="H16" s="135">
        <f>+'ELENCO DITTE (Mod A)'!H16</f>
        <v>0</v>
      </c>
      <c r="I16" s="127">
        <f>+'ELENCO DITTE (Mod A)'!I16</f>
        <v>0</v>
      </c>
      <c r="J16" s="127">
        <f>+'ELENCO DITTE (Mod A)'!J16</f>
        <v>0</v>
      </c>
      <c r="K16" s="137">
        <f>+'ELENCO DITTE (Mod A)'!K16</f>
        <v>0</v>
      </c>
      <c r="L16" s="108">
        <f>+'ELENCO DITTE (Mod A)'!L16</f>
        <v>0</v>
      </c>
      <c r="M16" s="111">
        <f>+'ELENCO DITTE (Mod A)'!M16</f>
        <v>0</v>
      </c>
      <c r="N16" s="121">
        <f>+'ELENCO DITTE (Mod A)'!N16</f>
        <v>0</v>
      </c>
      <c r="O16" s="122">
        <f>+'ELENCO DITTE (Mod A)'!O16</f>
        <v>0</v>
      </c>
      <c r="P16" s="48">
        <f>+'ELENCO DITTE (Mod A)'!P16</f>
        <v>0</v>
      </c>
      <c r="Q16" s="264">
        <f>+'ELENCO DITTE (Mod A)'!Q16</f>
        <v>0</v>
      </c>
      <c r="R16" s="48">
        <f>+'ELENCO DITTE (Mod A)'!R16</f>
        <v>0</v>
      </c>
      <c r="S16" s="264">
        <f>+'ELENCO DITTE (Mod A)'!S16</f>
        <v>0</v>
      </c>
      <c r="T16" s="48">
        <f>+'ELENCO DITTE (Mod A)'!T16</f>
        <v>0</v>
      </c>
      <c r="U16" s="136"/>
      <c r="V16" s="48"/>
      <c r="W16" s="183"/>
      <c r="X16" s="49"/>
    </row>
    <row r="17" spans="1:24" ht="35.1" customHeight="1" x14ac:dyDescent="0.25">
      <c r="A17" s="363">
        <v>5</v>
      </c>
      <c r="B17" s="303" t="s">
        <v>164</v>
      </c>
      <c r="C17" s="312">
        <f>+'ELENCO DITTE (Mod A)'!C17</f>
        <v>7</v>
      </c>
      <c r="D17" s="158" t="str">
        <f>+'ELENCO DITTE (Mod A)'!D17</f>
        <v>ZAGAROLO (RM)</v>
      </c>
      <c r="E17" s="158" t="str">
        <f>+'ELENCO DITTE (Mod A)'!E17</f>
        <v>CT
(CF)</v>
      </c>
      <c r="F17" s="159">
        <f>+'ELENCO DITTE (Mod A)'!F17</f>
        <v>44</v>
      </c>
      <c r="G17" s="159">
        <f>+'ELENCO DITTE (Mod A)'!G17</f>
        <v>38</v>
      </c>
      <c r="H17" s="283" t="str">
        <f>+'ELENCO DITTE (Mod A)'!H17</f>
        <v xml:space="preserve">
(4)</v>
      </c>
      <c r="I17" s="158" t="str">
        <f>+'ELENCO DITTE (Mod A)'!I17</f>
        <v>ENTE URBANO
(D/8)</v>
      </c>
      <c r="J17" s="158" t="str">
        <f>+'ELENCO DITTE (Mod A)'!J17</f>
        <v>Corte</v>
      </c>
      <c r="K17" s="160">
        <f>+'ELENCO DITTE (Mod A)'!K17</f>
        <v>4500</v>
      </c>
      <c r="L17" s="161">
        <f>+'ELENCO DITTE (Mod A)'!L17</f>
        <v>0</v>
      </c>
      <c r="M17" s="162">
        <f>+'ELENCO DITTE (Mod A)'!M17</f>
        <v>200</v>
      </c>
      <c r="N17" s="163">
        <f>+'ELENCO DITTE (Mod A)'!N17</f>
        <v>0</v>
      </c>
      <c r="O17" s="164">
        <f>+'ELENCO DITTE (Mod A)'!O17</f>
        <v>0</v>
      </c>
      <c r="P17" s="165">
        <f>+'ELENCO DITTE (Mod A)'!P17</f>
        <v>200</v>
      </c>
      <c r="Q17" s="280">
        <f>+'ELENCO DITTE (Mod A)'!Q17</f>
        <v>0</v>
      </c>
      <c r="R17" s="165">
        <f>+'ELENCO DITTE (Mod A)'!R17</f>
        <v>0</v>
      </c>
      <c r="S17" s="280">
        <f>+'ELENCO DITTE (Mod A)'!S17</f>
        <v>0</v>
      </c>
      <c r="T17" s="165">
        <f>+'ELENCO DITTE (Mod A)'!T17</f>
        <v>0</v>
      </c>
      <c r="U17" s="166"/>
      <c r="V17" s="165"/>
      <c r="W17" s="151"/>
      <c r="X17" s="165"/>
    </row>
    <row r="18" spans="1:24" ht="35.1" customHeight="1" thickBot="1" x14ac:dyDescent="0.3">
      <c r="A18" s="364"/>
      <c r="B18" s="304"/>
      <c r="C18" s="313">
        <f>+'ELENCO DITTE (Mod A)'!C18</f>
        <v>8</v>
      </c>
      <c r="D18" s="167" t="str">
        <f>+'ELENCO DITTE (Mod A)'!D18</f>
        <v>ZAGAROLO (RM)</v>
      </c>
      <c r="E18" s="168" t="str">
        <f>+'ELENCO DITTE (Mod A)'!E18</f>
        <v>CT</v>
      </c>
      <c r="F18" s="169">
        <f>+'ELENCO DITTE (Mod A)'!F18</f>
        <v>44</v>
      </c>
      <c r="G18" s="169">
        <f>+'ELENCO DITTE (Mod A)'!G18</f>
        <v>77</v>
      </c>
      <c r="H18" s="170">
        <f>+'ELENCO DITTE (Mod A)'!H18</f>
        <v>0</v>
      </c>
      <c r="I18" s="167" t="str">
        <f>+'ELENCO DITTE (Mod A)'!I18</f>
        <v>SEM</v>
      </c>
      <c r="J18" s="167">
        <f>+'ELENCO DITTE (Mod A)'!J18</f>
        <v>0</v>
      </c>
      <c r="K18" s="171">
        <f>+'ELENCO DITTE (Mod A)'!K18</f>
        <v>1200</v>
      </c>
      <c r="L18" s="172">
        <f>+'ELENCO DITTE (Mod A)'!L18</f>
        <v>0</v>
      </c>
      <c r="M18" s="173">
        <f>+'ELENCO DITTE (Mod A)'!M18</f>
        <v>450</v>
      </c>
      <c r="N18" s="174">
        <f>+'ELENCO DITTE (Mod A)'!N18</f>
        <v>0</v>
      </c>
      <c r="O18" s="175">
        <f>+'ELENCO DITTE (Mod A)'!O18</f>
        <v>0</v>
      </c>
      <c r="P18" s="176">
        <f>+'ELENCO DITTE (Mod A)'!P18</f>
        <v>450</v>
      </c>
      <c r="Q18" s="281">
        <f>+'ELENCO DITTE (Mod A)'!Q18</f>
        <v>0</v>
      </c>
      <c r="R18" s="176">
        <f>+'ELENCO DITTE (Mod A)'!R18</f>
        <v>0</v>
      </c>
      <c r="S18" s="281">
        <f>+'ELENCO DITTE (Mod A)'!S18</f>
        <v>0</v>
      </c>
      <c r="T18" s="176">
        <f>+'ELENCO DITTE (Mod A)'!T18</f>
        <v>0</v>
      </c>
      <c r="U18" s="177"/>
      <c r="V18" s="176"/>
      <c r="W18" s="150"/>
      <c r="X18" s="176"/>
    </row>
    <row r="19" spans="1:24" ht="35.1" customHeight="1" thickBot="1" x14ac:dyDescent="0.3">
      <c r="A19" s="157">
        <v>6</v>
      </c>
      <c r="B19" s="297" t="s">
        <v>131</v>
      </c>
      <c r="C19" s="307">
        <f>+'ELENCO DITTE (Mod A)'!C19</f>
        <v>0</v>
      </c>
      <c r="D19" s="11" t="str">
        <f>+'ELENCO DITTE (Mod A)'!D19</f>
        <v>ZAGAROLO (RM)</v>
      </c>
      <c r="E19" s="11" t="str">
        <f>+'ELENCO DITTE (Mod A)'!E19</f>
        <v>CT</v>
      </c>
      <c r="F19" s="38">
        <f>+'ELENCO DITTE (Mod A)'!F19</f>
        <v>44</v>
      </c>
      <c r="G19" s="38">
        <f>+'ELENCO DITTE (Mod A)'!G19</f>
        <v>400</v>
      </c>
      <c r="H19" s="38">
        <f>+'ELENCO DITTE (Mod A)'!H19</f>
        <v>0</v>
      </c>
      <c r="I19" s="11" t="str">
        <f>+'ELENCO DITTE (Mod A)'!I19</f>
        <v>VIGNETO</v>
      </c>
      <c r="J19" s="11">
        <f>+'ELENCO DITTE (Mod A)'!J19</f>
        <v>0</v>
      </c>
      <c r="K19" s="197">
        <f>+'ELENCO DITTE (Mod A)'!K19</f>
        <v>1000</v>
      </c>
      <c r="L19" s="198">
        <f>+'ELENCO DITTE (Mod A)'!L19</f>
        <v>0</v>
      </c>
      <c r="M19" s="110">
        <f>+'ELENCO DITTE (Mod A)'!M19</f>
        <v>0</v>
      </c>
      <c r="N19" s="117">
        <f>+'ELENCO DITTE (Mod A)'!N19</f>
        <v>0</v>
      </c>
      <c r="O19" s="118">
        <f>+'ELENCO DITTE (Mod A)'!O19</f>
        <v>0</v>
      </c>
      <c r="P19" s="45">
        <f>+'ELENCO DITTE (Mod A)'!P19</f>
        <v>0</v>
      </c>
      <c r="Q19" s="261">
        <f>+'ELENCO DITTE (Mod A)'!Q19</f>
        <v>0</v>
      </c>
      <c r="R19" s="45">
        <f>+'ELENCO DITTE (Mod A)'!R19</f>
        <v>0</v>
      </c>
      <c r="S19" s="261">
        <f>+'ELENCO DITTE (Mod A)'!S19</f>
        <v>0</v>
      </c>
      <c r="T19" s="45">
        <f>+'ELENCO DITTE (Mod A)'!T19</f>
        <v>0</v>
      </c>
      <c r="U19" s="46"/>
      <c r="V19" s="45"/>
      <c r="W19" s="178" t="s">
        <v>114</v>
      </c>
      <c r="X19" s="45">
        <v>200</v>
      </c>
    </row>
    <row r="20" spans="1:24" s="3" customFormat="1" x14ac:dyDescent="0.25">
      <c r="A20" s="240"/>
      <c r="B20" s="240"/>
      <c r="C20" s="240"/>
      <c r="D20" s="240"/>
      <c r="E20" s="240"/>
      <c r="F20" s="240"/>
      <c r="G20" s="240"/>
      <c r="H20" s="240"/>
      <c r="I20" s="240"/>
      <c r="J20" s="240"/>
      <c r="K20" s="240"/>
      <c r="L20" s="240"/>
      <c r="M20" s="240"/>
      <c r="N20" s="240"/>
      <c r="O20" s="240"/>
      <c r="P20" s="240"/>
      <c r="Q20" s="240"/>
      <c r="R20" s="240"/>
      <c r="S20" s="240"/>
      <c r="T20" s="240"/>
      <c r="U20" s="240"/>
      <c r="V20" s="240"/>
      <c r="W20" s="240"/>
      <c r="X20" s="240"/>
    </row>
    <row r="21" spans="1:24" s="3" customFormat="1" x14ac:dyDescent="0.25">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row>
    <row r="22" spans="1:24" s="3" customFormat="1" x14ac:dyDescent="0.25">
      <c r="A22" s="240"/>
      <c r="B22" s="240"/>
      <c r="C22" s="240"/>
      <c r="D22" s="240"/>
      <c r="E22" s="240"/>
      <c r="F22" s="240"/>
      <c r="G22" s="240"/>
      <c r="H22" s="240"/>
      <c r="I22" s="240"/>
      <c r="J22" s="240"/>
      <c r="K22" s="240"/>
      <c r="L22" s="240"/>
      <c r="M22" s="240"/>
      <c r="N22" s="240"/>
      <c r="O22" s="240"/>
      <c r="P22" s="240"/>
      <c r="Q22" s="240"/>
      <c r="R22" s="240"/>
      <c r="S22" s="240"/>
      <c r="T22" s="240"/>
      <c r="U22" s="240"/>
      <c r="V22" s="240"/>
      <c r="W22" s="240"/>
      <c r="X22" s="240"/>
    </row>
    <row r="23" spans="1:24" x14ac:dyDescent="0.25">
      <c r="A23" s="240"/>
      <c r="B23" s="240"/>
      <c r="C23" s="240"/>
      <c r="D23" s="240"/>
      <c r="E23" s="240"/>
      <c r="F23" s="240"/>
      <c r="G23" s="240"/>
      <c r="H23" s="240"/>
      <c r="I23" s="240"/>
      <c r="J23" s="240"/>
      <c r="K23" s="240"/>
      <c r="L23" s="240"/>
      <c r="M23" s="240"/>
      <c r="N23" s="240"/>
      <c r="O23" s="240"/>
      <c r="P23" s="240"/>
      <c r="Q23" s="240"/>
      <c r="R23" s="240"/>
      <c r="S23" s="240"/>
      <c r="T23" s="240"/>
      <c r="U23" s="240"/>
      <c r="V23" s="240"/>
      <c r="W23" s="240"/>
      <c r="X23" s="240"/>
    </row>
    <row r="24" spans="1:24" x14ac:dyDescent="0.25">
      <c r="A24" s="240"/>
      <c r="B24" s="240"/>
      <c r="C24" s="240"/>
      <c r="D24" s="240"/>
      <c r="E24" s="240"/>
      <c r="F24" s="240"/>
      <c r="G24" s="240"/>
      <c r="H24" s="240"/>
      <c r="I24" s="240"/>
      <c r="J24" s="240"/>
      <c r="K24" s="240"/>
      <c r="L24" s="240"/>
      <c r="M24" s="240"/>
      <c r="N24" s="240"/>
      <c r="O24" s="240"/>
      <c r="P24" s="240"/>
      <c r="Q24" s="240"/>
      <c r="R24" s="240"/>
      <c r="S24" s="240"/>
      <c r="T24" s="240"/>
      <c r="U24" s="240"/>
      <c r="V24" s="240"/>
      <c r="W24" s="240"/>
      <c r="X24" s="240"/>
    </row>
    <row r="25" spans="1:24" x14ac:dyDescent="0.25">
      <c r="A25" s="240"/>
      <c r="B25" s="240"/>
      <c r="C25" s="240"/>
      <c r="D25" s="240"/>
      <c r="E25" s="240"/>
      <c r="F25" s="240"/>
      <c r="G25" s="240"/>
      <c r="H25" s="240"/>
      <c r="I25" s="240"/>
      <c r="J25" s="240"/>
      <c r="K25" s="240"/>
      <c r="L25" s="240"/>
      <c r="M25" s="240"/>
      <c r="N25" s="240"/>
      <c r="O25" s="240"/>
      <c r="P25" s="240"/>
      <c r="Q25" s="240"/>
      <c r="R25" s="240"/>
      <c r="S25" s="240"/>
      <c r="T25" s="240"/>
      <c r="U25" s="240"/>
      <c r="V25" s="240"/>
      <c r="W25" s="240"/>
      <c r="X25" s="240"/>
    </row>
    <row r="26" spans="1:24" x14ac:dyDescent="0.25">
      <c r="A26" s="240"/>
      <c r="B26" s="240"/>
      <c r="C26" s="240"/>
      <c r="D26" s="240"/>
      <c r="E26" s="240"/>
      <c r="F26" s="240"/>
      <c r="G26" s="240"/>
      <c r="H26" s="240"/>
      <c r="I26" s="240"/>
      <c r="J26" s="240"/>
      <c r="K26" s="240"/>
      <c r="L26" s="240"/>
      <c r="M26" s="240"/>
      <c r="N26" s="240"/>
      <c r="O26" s="240"/>
      <c r="P26" s="240"/>
      <c r="Q26" s="240"/>
      <c r="R26" s="240"/>
      <c r="S26" s="240"/>
      <c r="T26" s="240"/>
      <c r="U26" s="240"/>
      <c r="V26" s="240"/>
      <c r="W26" s="240"/>
      <c r="X26" s="240"/>
    </row>
    <row r="27" spans="1:24" x14ac:dyDescent="0.25">
      <c r="A27" s="240"/>
      <c r="B27" s="240"/>
      <c r="C27" s="240"/>
      <c r="D27" s="240"/>
      <c r="E27" s="240"/>
      <c r="F27" s="240"/>
      <c r="G27" s="240"/>
      <c r="H27" s="240"/>
      <c r="I27" s="240"/>
      <c r="J27" s="240"/>
      <c r="K27" s="240"/>
      <c r="L27" s="240"/>
      <c r="M27" s="240"/>
      <c r="N27" s="240"/>
      <c r="O27" s="240"/>
      <c r="P27" s="240"/>
      <c r="Q27" s="240"/>
      <c r="R27" s="240"/>
      <c r="S27" s="240"/>
      <c r="T27" s="240"/>
      <c r="U27" s="240"/>
      <c r="V27" s="240"/>
      <c r="W27" s="240"/>
      <c r="X27" s="240"/>
    </row>
    <row r="28" spans="1:24" x14ac:dyDescent="0.25">
      <c r="A28" s="240"/>
      <c r="B28" s="240"/>
      <c r="C28" s="240"/>
      <c r="D28" s="240"/>
      <c r="E28" s="240"/>
      <c r="F28" s="240"/>
      <c r="G28" s="240"/>
      <c r="H28" s="240"/>
      <c r="I28" s="240"/>
      <c r="J28" s="240"/>
      <c r="K28" s="240"/>
      <c r="L28" s="240"/>
      <c r="M28" s="240"/>
      <c r="N28" s="240"/>
      <c r="O28" s="240"/>
      <c r="P28" s="240"/>
      <c r="Q28" s="240"/>
      <c r="R28" s="240"/>
      <c r="S28" s="240"/>
      <c r="T28" s="240"/>
      <c r="U28" s="240"/>
      <c r="V28" s="240"/>
      <c r="W28" s="240"/>
      <c r="X28" s="240"/>
    </row>
    <row r="29" spans="1:24" x14ac:dyDescent="0.25">
      <c r="A29" s="240"/>
      <c r="B29" s="240"/>
      <c r="C29" s="240"/>
      <c r="D29" s="240"/>
      <c r="E29" s="240"/>
      <c r="F29" s="240"/>
      <c r="G29" s="240"/>
      <c r="H29" s="240"/>
      <c r="I29" s="240"/>
      <c r="J29" s="240"/>
      <c r="K29" s="240"/>
      <c r="L29" s="240"/>
      <c r="M29" s="240"/>
      <c r="N29" s="240"/>
      <c r="O29" s="240"/>
      <c r="P29" s="240"/>
      <c r="Q29" s="240"/>
      <c r="R29" s="240"/>
      <c r="S29" s="240"/>
      <c r="T29" s="240"/>
      <c r="U29" s="240"/>
      <c r="V29" s="240"/>
      <c r="W29" s="240"/>
      <c r="X29" s="240"/>
    </row>
    <row r="30" spans="1:24" x14ac:dyDescent="0.25">
      <c r="A30" s="240"/>
      <c r="B30" s="240"/>
      <c r="C30" s="240"/>
      <c r="D30" s="240"/>
      <c r="E30" s="240"/>
      <c r="F30" s="240"/>
      <c r="G30" s="240"/>
      <c r="H30" s="240"/>
      <c r="I30" s="240"/>
      <c r="J30" s="240"/>
      <c r="K30" s="240"/>
      <c r="L30" s="240"/>
      <c r="M30" s="240"/>
      <c r="N30" s="240"/>
      <c r="O30" s="240"/>
      <c r="P30" s="240"/>
      <c r="Q30" s="240"/>
      <c r="R30" s="240"/>
      <c r="S30" s="240"/>
      <c r="T30" s="240"/>
      <c r="U30" s="240"/>
      <c r="V30" s="240"/>
      <c r="W30" s="240"/>
      <c r="X30" s="240"/>
    </row>
    <row r="31" spans="1:24" x14ac:dyDescent="0.25">
      <c r="A31" s="240"/>
      <c r="B31" s="240"/>
      <c r="C31" s="240"/>
      <c r="D31" s="240"/>
      <c r="E31" s="240"/>
      <c r="F31" s="240"/>
      <c r="G31" s="240"/>
      <c r="H31" s="240"/>
      <c r="I31" s="240"/>
      <c r="J31" s="240"/>
      <c r="K31" s="240"/>
      <c r="L31" s="240"/>
      <c r="M31" s="240"/>
      <c r="N31" s="240"/>
      <c r="O31" s="240"/>
      <c r="P31" s="240"/>
      <c r="Q31" s="240"/>
      <c r="R31" s="240"/>
      <c r="S31" s="240"/>
      <c r="T31" s="240"/>
      <c r="U31" s="240"/>
      <c r="V31" s="240"/>
      <c r="W31" s="240"/>
      <c r="X31" s="240"/>
    </row>
    <row r="32" spans="1:24" x14ac:dyDescent="0.25">
      <c r="A32" s="240"/>
      <c r="B32" s="240"/>
      <c r="C32" s="240"/>
      <c r="D32" s="240"/>
      <c r="E32" s="240"/>
      <c r="F32" s="240"/>
      <c r="G32" s="240"/>
      <c r="H32" s="240"/>
      <c r="I32" s="240"/>
      <c r="J32" s="240"/>
      <c r="K32" s="240"/>
      <c r="L32" s="240"/>
      <c r="M32" s="240"/>
      <c r="N32" s="240"/>
      <c r="O32" s="240"/>
      <c r="P32" s="240"/>
      <c r="Q32" s="240"/>
      <c r="R32" s="240"/>
      <c r="S32" s="240"/>
      <c r="T32" s="240"/>
      <c r="U32" s="240"/>
      <c r="V32" s="240"/>
      <c r="W32" s="240"/>
      <c r="X32" s="240"/>
    </row>
    <row r="33" spans="1:24" x14ac:dyDescent="0.25">
      <c r="A33" s="240"/>
      <c r="B33" s="240"/>
      <c r="C33" s="240"/>
      <c r="D33" s="240"/>
      <c r="E33" s="240"/>
      <c r="F33" s="240"/>
      <c r="G33" s="240"/>
      <c r="H33" s="240"/>
      <c r="I33" s="240"/>
      <c r="J33" s="240"/>
      <c r="K33" s="240"/>
      <c r="L33" s="240"/>
      <c r="M33" s="240"/>
      <c r="N33" s="240"/>
      <c r="O33" s="240"/>
      <c r="P33" s="240"/>
      <c r="Q33" s="240"/>
      <c r="R33" s="240"/>
      <c r="S33" s="240"/>
      <c r="T33" s="240"/>
      <c r="U33" s="240"/>
      <c r="V33" s="240"/>
      <c r="W33" s="240"/>
      <c r="X33" s="240"/>
    </row>
    <row r="34" spans="1:24" x14ac:dyDescent="0.25">
      <c r="A34" s="240"/>
      <c r="B34" s="240"/>
      <c r="C34" s="240"/>
      <c r="D34" s="240"/>
      <c r="E34" s="240"/>
      <c r="F34" s="240"/>
      <c r="G34" s="240"/>
      <c r="H34" s="240"/>
      <c r="I34" s="240"/>
      <c r="J34" s="240"/>
      <c r="K34" s="240"/>
      <c r="L34" s="240"/>
      <c r="M34" s="240"/>
      <c r="N34" s="240"/>
      <c r="O34" s="240"/>
      <c r="P34" s="240"/>
      <c r="Q34" s="240"/>
      <c r="R34" s="240"/>
      <c r="S34" s="240"/>
      <c r="T34" s="240"/>
      <c r="U34" s="240"/>
      <c r="V34" s="240"/>
      <c r="W34" s="240"/>
      <c r="X34" s="240"/>
    </row>
    <row r="35" spans="1:24" x14ac:dyDescent="0.25">
      <c r="A35" s="240"/>
      <c r="B35" s="240"/>
      <c r="C35" s="240"/>
      <c r="D35" s="240"/>
      <c r="E35" s="240"/>
      <c r="F35" s="240"/>
      <c r="G35" s="240"/>
      <c r="H35" s="240"/>
      <c r="I35" s="240"/>
      <c r="J35" s="240"/>
      <c r="K35" s="240"/>
      <c r="L35" s="240"/>
      <c r="M35" s="240"/>
      <c r="N35" s="240"/>
      <c r="O35" s="240"/>
      <c r="P35" s="240"/>
      <c r="Q35" s="240"/>
      <c r="R35" s="240"/>
      <c r="S35" s="240"/>
      <c r="T35" s="240"/>
      <c r="U35" s="240"/>
      <c r="V35" s="240"/>
      <c r="W35" s="240"/>
      <c r="X35" s="240"/>
    </row>
    <row r="36" spans="1:24" x14ac:dyDescent="0.25">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row>
    <row r="37" spans="1:24" x14ac:dyDescent="0.25">
      <c r="A37" s="240"/>
      <c r="B37" s="240"/>
      <c r="C37" s="240"/>
      <c r="D37" s="240"/>
      <c r="E37" s="240"/>
      <c r="F37" s="240"/>
      <c r="G37" s="240"/>
      <c r="H37" s="240"/>
      <c r="I37" s="240"/>
      <c r="J37" s="240"/>
      <c r="K37" s="240"/>
      <c r="L37" s="240"/>
      <c r="M37" s="240"/>
      <c r="N37" s="240"/>
      <c r="O37" s="240"/>
      <c r="P37" s="240"/>
      <c r="Q37" s="240"/>
      <c r="R37" s="240"/>
      <c r="S37" s="240"/>
      <c r="T37" s="240"/>
      <c r="U37" s="240"/>
      <c r="V37" s="240"/>
      <c r="W37" s="240"/>
      <c r="X37" s="240"/>
    </row>
    <row r="38" spans="1:24" x14ac:dyDescent="0.25">
      <c r="W38" s="153"/>
    </row>
    <row r="39" spans="1:24" x14ac:dyDescent="0.25">
      <c r="W39" s="153"/>
    </row>
    <row r="40" spans="1:24" x14ac:dyDescent="0.25">
      <c r="W40" s="153"/>
    </row>
    <row r="41" spans="1:24" x14ac:dyDescent="0.25">
      <c r="W41" s="153"/>
    </row>
    <row r="42" spans="1:24" x14ac:dyDescent="0.25">
      <c r="W42" s="153"/>
    </row>
    <row r="43" spans="1:24" x14ac:dyDescent="0.25">
      <c r="W43" s="153"/>
    </row>
    <row r="44" spans="1:24" x14ac:dyDescent="0.25">
      <c r="W44" s="153"/>
    </row>
    <row r="45" spans="1:24" x14ac:dyDescent="0.25">
      <c r="W45" s="153"/>
    </row>
    <row r="46" spans="1:24" x14ac:dyDescent="0.25">
      <c r="W46" s="153"/>
    </row>
    <row r="47" spans="1:24" x14ac:dyDescent="0.25">
      <c r="W47" s="153"/>
    </row>
    <row r="48" spans="1:24" x14ac:dyDescent="0.25">
      <c r="W48" s="153"/>
    </row>
    <row r="49" spans="23:23" x14ac:dyDescent="0.25">
      <c r="W49" s="153"/>
    </row>
    <row r="50" spans="23:23" x14ac:dyDescent="0.25">
      <c r="W50" s="153"/>
    </row>
    <row r="51" spans="23:23" x14ac:dyDescent="0.25">
      <c r="W51" s="153"/>
    </row>
    <row r="52" spans="23:23" x14ac:dyDescent="0.25">
      <c r="W52" s="153"/>
    </row>
    <row r="53" spans="23:23" x14ac:dyDescent="0.25">
      <c r="W53" s="153"/>
    </row>
    <row r="54" spans="23:23" x14ac:dyDescent="0.25">
      <c r="W54" s="153"/>
    </row>
    <row r="55" spans="23:23" x14ac:dyDescent="0.25">
      <c r="W55" s="153"/>
    </row>
    <row r="56" spans="23:23" x14ac:dyDescent="0.25">
      <c r="W56" s="153"/>
    </row>
    <row r="57" spans="23:23" x14ac:dyDescent="0.25">
      <c r="W57" s="153"/>
    </row>
    <row r="58" spans="23:23" x14ac:dyDescent="0.25">
      <c r="W58" s="153"/>
    </row>
    <row r="59" spans="23:23" x14ac:dyDescent="0.25">
      <c r="W59" s="153"/>
    </row>
    <row r="60" spans="23:23" x14ac:dyDescent="0.25">
      <c r="W60" s="153"/>
    </row>
    <row r="61" spans="23:23" x14ac:dyDescent="0.25">
      <c r="W61" s="153"/>
    </row>
    <row r="62" spans="23:23" x14ac:dyDescent="0.25">
      <c r="W62" s="153"/>
    </row>
    <row r="63" spans="23:23" x14ac:dyDescent="0.25">
      <c r="W63" s="153"/>
    </row>
    <row r="64" spans="23:23" x14ac:dyDescent="0.25">
      <c r="W64" s="153"/>
    </row>
    <row r="65" spans="23:23" x14ac:dyDescent="0.25">
      <c r="W65" s="153"/>
    </row>
    <row r="66" spans="23:23" x14ac:dyDescent="0.25">
      <c r="W66" s="153"/>
    </row>
    <row r="67" spans="23:23" x14ac:dyDescent="0.25">
      <c r="W67" s="153"/>
    </row>
    <row r="68" spans="23:23" x14ac:dyDescent="0.25">
      <c r="W68" s="153"/>
    </row>
    <row r="69" spans="23:23" x14ac:dyDescent="0.25">
      <c r="W69" s="153"/>
    </row>
    <row r="70" spans="23:23" x14ac:dyDescent="0.25">
      <c r="W70" s="153"/>
    </row>
    <row r="71" spans="23:23" x14ac:dyDescent="0.25">
      <c r="W71" s="153"/>
    </row>
    <row r="72" spans="23:23" x14ac:dyDescent="0.25">
      <c r="W72" s="153"/>
    </row>
    <row r="73" spans="23:23" x14ac:dyDescent="0.25">
      <c r="W73" s="153"/>
    </row>
    <row r="74" spans="23:23" x14ac:dyDescent="0.25">
      <c r="W74" s="153"/>
    </row>
  </sheetData>
  <sheetProtection algorithmName="SHA-512" hashValue="CsKc+77Op7XvTTen/Qu+mSb8AQFolr+w1jvGYdIuUIlCwAyAEZMmHdERAJcogriFNj+P/MGTxysWU8/otokGhQ==" saltValue="o72eT5md4d4HPTHaVf3BmA==" spinCount="100000" sheet="1" objects="1" scenarios="1"/>
  <mergeCells count="38">
    <mergeCell ref="X4:X5"/>
    <mergeCell ref="V4:V5"/>
    <mergeCell ref="Q2:R3"/>
    <mergeCell ref="S2:T3"/>
    <mergeCell ref="Q4:Q5"/>
    <mergeCell ref="R4:R5"/>
    <mergeCell ref="S4:S5"/>
    <mergeCell ref="T4:T5"/>
    <mergeCell ref="U4:U5"/>
    <mergeCell ref="A17:A18"/>
    <mergeCell ref="N4:N5"/>
    <mergeCell ref="A13:A16"/>
    <mergeCell ref="A1:X1"/>
    <mergeCell ref="A2:A5"/>
    <mergeCell ref="B2:K2"/>
    <mergeCell ref="L2:P2"/>
    <mergeCell ref="U2:V3"/>
    <mergeCell ref="W2:X3"/>
    <mergeCell ref="C3:K3"/>
    <mergeCell ref="L3:M3"/>
    <mergeCell ref="N3:O3"/>
    <mergeCell ref="D4:D5"/>
    <mergeCell ref="E4:E5"/>
    <mergeCell ref="W4:W5"/>
    <mergeCell ref="O4:O5"/>
    <mergeCell ref="P3:P5"/>
    <mergeCell ref="A7:A8"/>
    <mergeCell ref="A10:A12"/>
    <mergeCell ref="K4:K5"/>
    <mergeCell ref="L4:L5"/>
    <mergeCell ref="B4:B5"/>
    <mergeCell ref="F4:F5"/>
    <mergeCell ref="C4:C5"/>
    <mergeCell ref="G4:G5"/>
    <mergeCell ref="I4:I5"/>
    <mergeCell ref="J4:J5"/>
    <mergeCell ref="H4:H5"/>
    <mergeCell ref="M4:M5"/>
  </mergeCells>
  <printOptions horizontalCentered="1" gridLines="1"/>
  <pageMargins left="0.39370078740157483" right="0.39370078740157483" top="0.78740157480314965" bottom="0.78740157480314965" header="0.39370078740157483" footer="0.31496062992125984"/>
  <pageSetup paperSize="8" scale="46" orientation="landscape" r:id="rId1"/>
  <headerFooter>
    <oddHeader>&amp;R&amp;14NOTE ESPLICATIVE ELENCO DITTE</oddHeader>
    <oddFooter>&amp;Rpag &amp;P di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4"/>
  <sheetViews>
    <sheetView showZeros="0" tabSelected="1" view="pageBreakPreview" zoomScale="80" zoomScaleSheetLayoutView="80" workbookViewId="0">
      <selection activeCell="M6" sqref="M6"/>
    </sheetView>
  </sheetViews>
  <sheetFormatPr defaultRowHeight="15" x14ac:dyDescent="0.25"/>
  <cols>
    <col min="1" max="1" width="5.42578125" style="10" customWidth="1"/>
    <col min="2" max="2" width="65.140625" customWidth="1"/>
    <col min="3" max="3" width="7.42578125" style="41" customWidth="1"/>
    <col min="4" max="4" width="16.85546875" style="5" customWidth="1"/>
    <col min="5" max="5" width="4.85546875" style="5" customWidth="1"/>
    <col min="6" max="6" width="7.85546875" style="1" customWidth="1"/>
    <col min="7" max="7" width="9.140625" style="1" customWidth="1"/>
    <col min="8" max="8" width="5.140625" style="1" customWidth="1"/>
    <col min="9" max="9" width="19" style="6" customWidth="1"/>
    <col min="10" max="10" width="17.85546875" style="6" customWidth="1"/>
    <col min="11" max="11" width="12.140625" style="7" customWidth="1"/>
    <col min="12" max="12" width="6.85546875" style="1" bestFit="1" customWidth="1"/>
    <col min="13" max="13" width="15.5703125" style="1" customWidth="1"/>
    <col min="14" max="14" width="16.28515625" style="1" customWidth="1"/>
    <col min="15" max="15" width="16" customWidth="1"/>
    <col min="16" max="16" width="14.85546875" style="5" bestFit="1" customWidth="1"/>
    <col min="17" max="20" width="15.7109375" style="5" customWidth="1"/>
    <col min="21" max="21" width="25.28515625" style="5" customWidth="1"/>
    <col min="22" max="22" width="12" style="5" customWidth="1"/>
    <col min="23" max="23" width="19" style="154" customWidth="1"/>
    <col min="24" max="24" width="15.140625" style="9" customWidth="1"/>
  </cols>
  <sheetData>
    <row r="1" spans="1:25" ht="48" customHeight="1" thickBot="1" x14ac:dyDescent="0.3">
      <c r="A1" s="368" t="s">
        <v>112</v>
      </c>
      <c r="B1" s="369"/>
      <c r="C1" s="369"/>
      <c r="D1" s="369"/>
      <c r="E1" s="369"/>
      <c r="F1" s="369"/>
      <c r="G1" s="369"/>
      <c r="H1" s="369"/>
      <c r="I1" s="369"/>
      <c r="J1" s="369"/>
      <c r="K1" s="369"/>
      <c r="L1" s="369"/>
      <c r="M1" s="369"/>
      <c r="N1" s="369"/>
      <c r="O1" s="369"/>
      <c r="P1" s="369"/>
      <c r="Q1" s="369"/>
      <c r="R1" s="369"/>
      <c r="S1" s="369"/>
      <c r="T1" s="369"/>
      <c r="U1" s="369"/>
      <c r="V1" s="369"/>
      <c r="W1" s="369"/>
      <c r="X1" s="370"/>
    </row>
    <row r="2" spans="1:25" s="2" customFormat="1" ht="30" customHeight="1" x14ac:dyDescent="0.25">
      <c r="A2" s="371" t="s">
        <v>3</v>
      </c>
      <c r="B2" s="374" t="s">
        <v>6</v>
      </c>
      <c r="C2" s="375"/>
      <c r="D2" s="375"/>
      <c r="E2" s="375"/>
      <c r="F2" s="375"/>
      <c r="G2" s="375"/>
      <c r="H2" s="375"/>
      <c r="I2" s="375"/>
      <c r="J2" s="375"/>
      <c r="K2" s="376"/>
      <c r="L2" s="377" t="s">
        <v>16</v>
      </c>
      <c r="M2" s="378"/>
      <c r="N2" s="378"/>
      <c r="O2" s="378"/>
      <c r="P2" s="379"/>
      <c r="Q2" s="400" t="s">
        <v>153</v>
      </c>
      <c r="R2" s="401"/>
      <c r="S2" s="404" t="s">
        <v>142</v>
      </c>
      <c r="T2" s="405"/>
      <c r="U2" s="414" t="s">
        <v>136</v>
      </c>
      <c r="V2" s="381"/>
      <c r="W2" s="384" t="s">
        <v>152</v>
      </c>
      <c r="X2" s="385"/>
    </row>
    <row r="3" spans="1:25" s="2" customFormat="1" ht="18" customHeight="1" x14ac:dyDescent="0.25">
      <c r="A3" s="372"/>
      <c r="B3" s="314" t="s">
        <v>2</v>
      </c>
      <c r="C3" s="388" t="s">
        <v>8</v>
      </c>
      <c r="D3" s="388"/>
      <c r="E3" s="388"/>
      <c r="F3" s="388"/>
      <c r="G3" s="388"/>
      <c r="H3" s="388"/>
      <c r="I3" s="388"/>
      <c r="J3" s="388"/>
      <c r="K3" s="389"/>
      <c r="L3" s="431" t="s">
        <v>69</v>
      </c>
      <c r="M3" s="391"/>
      <c r="N3" s="392" t="s">
        <v>7</v>
      </c>
      <c r="O3" s="393"/>
      <c r="P3" s="345" t="s">
        <v>128</v>
      </c>
      <c r="Q3" s="402"/>
      <c r="R3" s="403"/>
      <c r="S3" s="406"/>
      <c r="T3" s="407"/>
      <c r="U3" s="415"/>
      <c r="V3" s="383"/>
      <c r="W3" s="386"/>
      <c r="X3" s="387"/>
    </row>
    <row r="4" spans="1:25" s="2" customFormat="1" ht="43.5" customHeight="1" x14ac:dyDescent="0.25">
      <c r="A4" s="372"/>
      <c r="B4" s="355" t="s">
        <v>4</v>
      </c>
      <c r="C4" s="424" t="s">
        <v>77</v>
      </c>
      <c r="D4" s="357" t="s">
        <v>18</v>
      </c>
      <c r="E4" s="357" t="s">
        <v>148</v>
      </c>
      <c r="F4" s="357" t="s">
        <v>0</v>
      </c>
      <c r="G4" s="357" t="s">
        <v>1</v>
      </c>
      <c r="H4" s="357" t="s">
        <v>72</v>
      </c>
      <c r="I4" s="357" t="s">
        <v>168</v>
      </c>
      <c r="J4" s="357" t="s">
        <v>19</v>
      </c>
      <c r="K4" s="351" t="s">
        <v>71</v>
      </c>
      <c r="L4" s="432" t="s">
        <v>108</v>
      </c>
      <c r="M4" s="361" t="s">
        <v>118</v>
      </c>
      <c r="N4" s="365" t="s">
        <v>5</v>
      </c>
      <c r="O4" s="361" t="s">
        <v>116</v>
      </c>
      <c r="P4" s="345"/>
      <c r="Q4" s="408" t="s">
        <v>70</v>
      </c>
      <c r="R4" s="418" t="s">
        <v>141</v>
      </c>
      <c r="S4" s="410" t="s">
        <v>70</v>
      </c>
      <c r="T4" s="421" t="s">
        <v>141</v>
      </c>
      <c r="U4" s="426" t="s">
        <v>70</v>
      </c>
      <c r="V4" s="398" t="s">
        <v>117</v>
      </c>
      <c r="W4" s="394" t="s">
        <v>70</v>
      </c>
      <c r="X4" s="396" t="s">
        <v>127</v>
      </c>
    </row>
    <row r="5" spans="1:25" s="2" customFormat="1" ht="33" customHeight="1" thickBot="1" x14ac:dyDescent="0.3">
      <c r="A5" s="373"/>
      <c r="B5" s="356"/>
      <c r="C5" s="425"/>
      <c r="D5" s="358"/>
      <c r="E5" s="358"/>
      <c r="F5" s="358"/>
      <c r="G5" s="358"/>
      <c r="H5" s="358"/>
      <c r="I5" s="358"/>
      <c r="J5" s="358"/>
      <c r="K5" s="352"/>
      <c r="L5" s="433"/>
      <c r="M5" s="416"/>
      <c r="N5" s="430"/>
      <c r="O5" s="416"/>
      <c r="P5" s="434"/>
      <c r="Q5" s="417"/>
      <c r="R5" s="419"/>
      <c r="S5" s="420"/>
      <c r="T5" s="422"/>
      <c r="U5" s="427"/>
      <c r="V5" s="428"/>
      <c r="W5" s="429"/>
      <c r="X5" s="423"/>
    </row>
    <row r="6" spans="1:25" s="19" customFormat="1" ht="16.5" customHeight="1" thickBot="1" x14ac:dyDescent="0.3">
      <c r="A6" s="185">
        <v>1</v>
      </c>
      <c r="B6" s="190">
        <f>+A6+1</f>
        <v>2</v>
      </c>
      <c r="C6" s="187">
        <f t="shared" ref="C6:X6" si="0">+B6+1</f>
        <v>3</v>
      </c>
      <c r="D6" s="187">
        <f t="shared" si="0"/>
        <v>4</v>
      </c>
      <c r="E6" s="187">
        <f t="shared" si="0"/>
        <v>5</v>
      </c>
      <c r="F6" s="187">
        <f t="shared" si="0"/>
        <v>6</v>
      </c>
      <c r="G6" s="187">
        <f t="shared" si="0"/>
        <v>7</v>
      </c>
      <c r="H6" s="187">
        <f t="shared" si="0"/>
        <v>8</v>
      </c>
      <c r="I6" s="187">
        <f t="shared" si="0"/>
        <v>9</v>
      </c>
      <c r="J6" s="187">
        <f t="shared" si="0"/>
        <v>10</v>
      </c>
      <c r="K6" s="188">
        <f t="shared" si="0"/>
        <v>11</v>
      </c>
      <c r="L6" s="284">
        <f t="shared" si="0"/>
        <v>12</v>
      </c>
      <c r="M6" s="285">
        <f t="shared" si="0"/>
        <v>13</v>
      </c>
      <c r="N6" s="286">
        <f t="shared" si="0"/>
        <v>14</v>
      </c>
      <c r="O6" s="285">
        <f t="shared" si="0"/>
        <v>15</v>
      </c>
      <c r="P6" s="287">
        <f t="shared" si="0"/>
        <v>16</v>
      </c>
      <c r="Q6" s="288">
        <f t="shared" si="0"/>
        <v>17</v>
      </c>
      <c r="R6" s="287">
        <f t="shared" si="0"/>
        <v>18</v>
      </c>
      <c r="S6" s="288">
        <f t="shared" si="0"/>
        <v>19</v>
      </c>
      <c r="T6" s="287">
        <f t="shared" si="0"/>
        <v>20</v>
      </c>
      <c r="U6" s="288">
        <f t="shared" si="0"/>
        <v>21</v>
      </c>
      <c r="V6" s="287">
        <f t="shared" si="0"/>
        <v>22</v>
      </c>
      <c r="W6" s="289">
        <f t="shared" si="0"/>
        <v>23</v>
      </c>
      <c r="X6" s="290">
        <f t="shared" si="0"/>
        <v>24</v>
      </c>
    </row>
    <row r="7" spans="1:25" ht="35.1" customHeight="1" x14ac:dyDescent="0.25">
      <c r="A7" s="347">
        <v>1</v>
      </c>
      <c r="B7" s="295" t="s">
        <v>80</v>
      </c>
      <c r="C7" s="127">
        <v>1</v>
      </c>
      <c r="D7" s="127" t="s">
        <v>84</v>
      </c>
      <c r="E7" s="127" t="s">
        <v>65</v>
      </c>
      <c r="F7" s="128">
        <v>4</v>
      </c>
      <c r="G7" s="128">
        <v>138</v>
      </c>
      <c r="H7" s="128"/>
      <c r="I7" s="127" t="s">
        <v>17</v>
      </c>
      <c r="J7" s="127"/>
      <c r="K7" s="107">
        <v>4120</v>
      </c>
      <c r="L7" s="155" t="s">
        <v>109</v>
      </c>
      <c r="M7" s="341">
        <v>326</v>
      </c>
      <c r="N7" s="113"/>
      <c r="O7" s="114"/>
      <c r="P7" s="92">
        <f>M7</f>
        <v>326</v>
      </c>
      <c r="Q7" s="258"/>
      <c r="R7" s="259"/>
      <c r="S7" s="106"/>
      <c r="T7" s="92"/>
      <c r="U7" s="106"/>
      <c r="V7" s="92"/>
      <c r="W7" s="148" t="s">
        <v>113</v>
      </c>
      <c r="X7" s="92">
        <v>600</v>
      </c>
    </row>
    <row r="8" spans="1:25" ht="35.1" customHeight="1" thickBot="1" x14ac:dyDescent="0.3">
      <c r="A8" s="348"/>
      <c r="B8" s="296"/>
      <c r="C8" s="127">
        <v>2</v>
      </c>
      <c r="D8" s="127" t="s">
        <v>84</v>
      </c>
      <c r="E8" s="13" t="s">
        <v>65</v>
      </c>
      <c r="F8" s="18">
        <v>4</v>
      </c>
      <c r="G8" s="18">
        <v>137</v>
      </c>
      <c r="H8" s="18"/>
      <c r="I8" s="13" t="s">
        <v>17</v>
      </c>
      <c r="J8" s="13"/>
      <c r="K8" s="131">
        <v>5030</v>
      </c>
      <c r="L8" s="146"/>
      <c r="M8" s="276">
        <v>1030</v>
      </c>
      <c r="N8" s="115"/>
      <c r="O8" s="116"/>
      <c r="P8" s="43">
        <f>M8</f>
        <v>1030</v>
      </c>
      <c r="Q8" s="260"/>
      <c r="R8" s="43"/>
      <c r="S8" s="44"/>
      <c r="T8" s="43"/>
      <c r="U8" s="44"/>
      <c r="V8" s="43"/>
      <c r="W8" s="149"/>
      <c r="X8" s="43">
        <v>484</v>
      </c>
    </row>
    <row r="9" spans="1:25" ht="35.1" customHeight="1" thickBot="1" x14ac:dyDescent="0.3">
      <c r="A9" s="157">
        <v>2</v>
      </c>
      <c r="B9" s="297" t="s">
        <v>82</v>
      </c>
      <c r="C9" s="11">
        <v>3</v>
      </c>
      <c r="D9" s="11" t="s">
        <v>84</v>
      </c>
      <c r="E9" s="11" t="s">
        <v>65</v>
      </c>
      <c r="F9" s="38">
        <v>7</v>
      </c>
      <c r="G9" s="38">
        <v>228</v>
      </c>
      <c r="H9" s="38"/>
      <c r="I9" s="11" t="s">
        <v>17</v>
      </c>
      <c r="J9" s="11"/>
      <c r="K9" s="131">
        <v>7030</v>
      </c>
      <c r="L9" s="42" t="s">
        <v>109</v>
      </c>
      <c r="M9" s="342">
        <v>52</v>
      </c>
      <c r="N9" s="117"/>
      <c r="O9" s="118"/>
      <c r="P9" s="45">
        <f>M9</f>
        <v>52</v>
      </c>
      <c r="Q9" s="261"/>
      <c r="R9" s="45"/>
      <c r="S9" s="46"/>
      <c r="T9" s="45"/>
      <c r="U9" s="46"/>
      <c r="V9" s="45"/>
      <c r="W9" s="178" t="s">
        <v>114</v>
      </c>
      <c r="X9" s="45"/>
    </row>
    <row r="10" spans="1:25" ht="45" x14ac:dyDescent="0.25">
      <c r="A10" s="349">
        <v>3</v>
      </c>
      <c r="B10" s="298" t="s">
        <v>81</v>
      </c>
      <c r="C10" s="133">
        <v>4</v>
      </c>
      <c r="D10" s="127" t="s">
        <v>84</v>
      </c>
      <c r="E10" s="127" t="s">
        <v>65</v>
      </c>
      <c r="F10" s="105">
        <v>4</v>
      </c>
      <c r="G10" s="105">
        <v>178</v>
      </c>
      <c r="H10" s="105"/>
      <c r="I10" s="133" t="s">
        <v>110</v>
      </c>
      <c r="J10" s="134"/>
      <c r="K10" s="107">
        <v>6540</v>
      </c>
      <c r="L10" s="155" t="s">
        <v>109</v>
      </c>
      <c r="M10" s="275">
        <v>1328</v>
      </c>
      <c r="N10" s="343"/>
      <c r="O10" s="344"/>
      <c r="P10" s="47">
        <f>M10+O10</f>
        <v>1328</v>
      </c>
      <c r="Q10" s="262" t="s">
        <v>143</v>
      </c>
      <c r="R10" s="263">
        <v>61</v>
      </c>
      <c r="S10" s="144"/>
      <c r="T10" s="47"/>
      <c r="U10" s="144" t="s">
        <v>66</v>
      </c>
      <c r="V10" s="47">
        <v>333</v>
      </c>
      <c r="W10" s="179" t="s">
        <v>114</v>
      </c>
      <c r="X10" s="47">
        <v>1606</v>
      </c>
    </row>
    <row r="11" spans="1:25" ht="35.1" customHeight="1" x14ac:dyDescent="0.25">
      <c r="A11" s="349"/>
      <c r="B11" s="295" t="s">
        <v>83</v>
      </c>
      <c r="C11" s="133"/>
      <c r="D11" s="135"/>
      <c r="E11" s="136"/>
      <c r="F11" s="135"/>
      <c r="G11" s="135"/>
      <c r="H11" s="135"/>
      <c r="I11" s="127"/>
      <c r="J11" s="127"/>
      <c r="K11" s="137"/>
      <c r="L11" s="108"/>
      <c r="M11" s="135"/>
      <c r="N11" s="121"/>
      <c r="O11" s="122"/>
      <c r="P11" s="48"/>
      <c r="Q11" s="264"/>
      <c r="R11" s="48"/>
      <c r="S11" s="136"/>
      <c r="T11" s="48"/>
      <c r="U11" s="136"/>
      <c r="V11" s="48"/>
      <c r="W11" s="180"/>
      <c r="X11" s="49"/>
      <c r="Y11" s="17"/>
    </row>
    <row r="12" spans="1:25" ht="35.1" customHeight="1" thickBot="1" x14ac:dyDescent="0.3">
      <c r="A12" s="350"/>
      <c r="B12" s="299"/>
      <c r="C12" s="15"/>
      <c r="D12" s="13"/>
      <c r="E12" s="13"/>
      <c r="F12" s="14"/>
      <c r="G12" s="14"/>
      <c r="H12" s="14"/>
      <c r="I12" s="15"/>
      <c r="J12" s="16"/>
      <c r="K12" s="131"/>
      <c r="L12" s="42"/>
      <c r="M12" s="276"/>
      <c r="N12" s="115"/>
      <c r="O12" s="116"/>
      <c r="P12" s="50"/>
      <c r="Q12" s="265"/>
      <c r="R12" s="50"/>
      <c r="S12" s="51"/>
      <c r="T12" s="50"/>
      <c r="U12" s="51"/>
      <c r="V12" s="50"/>
      <c r="W12" s="181"/>
      <c r="X12" s="50"/>
    </row>
    <row r="13" spans="1:25" ht="35.1" customHeight="1" x14ac:dyDescent="0.25">
      <c r="A13" s="367">
        <v>4</v>
      </c>
      <c r="B13" s="300" t="s">
        <v>91</v>
      </c>
      <c r="C13" s="292">
        <v>5</v>
      </c>
      <c r="D13" s="12" t="s">
        <v>84</v>
      </c>
      <c r="E13" s="82" t="s">
        <v>65</v>
      </c>
      <c r="F13" s="73">
        <v>4</v>
      </c>
      <c r="G13" s="73">
        <v>4152</v>
      </c>
      <c r="H13" s="74"/>
      <c r="I13" s="12" t="s">
        <v>85</v>
      </c>
      <c r="J13" s="12" t="s">
        <v>86</v>
      </c>
      <c r="K13" s="91">
        <v>4993</v>
      </c>
      <c r="L13" s="108"/>
      <c r="M13" s="138">
        <v>330</v>
      </c>
      <c r="N13" s="113"/>
      <c r="O13" s="114"/>
      <c r="P13" s="75">
        <f>+M13</f>
        <v>330</v>
      </c>
      <c r="Q13" s="266"/>
      <c r="R13" s="75"/>
      <c r="S13" s="76"/>
      <c r="T13" s="75"/>
      <c r="U13" s="76"/>
      <c r="V13" s="75"/>
      <c r="W13" s="179" t="s">
        <v>114</v>
      </c>
      <c r="X13" s="75">
        <v>1010</v>
      </c>
    </row>
    <row r="14" spans="1:25" ht="35.1" customHeight="1" x14ac:dyDescent="0.25">
      <c r="A14" s="349"/>
      <c r="B14" s="301" t="s">
        <v>88</v>
      </c>
      <c r="C14" s="133">
        <v>6</v>
      </c>
      <c r="D14" s="127" t="s">
        <v>84</v>
      </c>
      <c r="E14" s="138" t="s">
        <v>65</v>
      </c>
      <c r="F14" s="105">
        <v>4</v>
      </c>
      <c r="G14" s="105">
        <v>4153</v>
      </c>
      <c r="H14" s="135"/>
      <c r="I14" s="127" t="s">
        <v>85</v>
      </c>
      <c r="J14" s="127" t="s">
        <v>87</v>
      </c>
      <c r="K14" s="91">
        <v>747</v>
      </c>
      <c r="L14" s="108" t="s">
        <v>109</v>
      </c>
      <c r="M14" s="112">
        <v>59</v>
      </c>
      <c r="N14" s="123"/>
      <c r="O14" s="124"/>
      <c r="P14" s="47">
        <f>+M14</f>
        <v>59</v>
      </c>
      <c r="Q14" s="145"/>
      <c r="R14" s="47"/>
      <c r="S14" s="145"/>
      <c r="T14" s="47"/>
      <c r="U14" s="145"/>
      <c r="V14" s="47"/>
      <c r="W14" s="182" t="s">
        <v>114</v>
      </c>
      <c r="X14" s="47">
        <v>165</v>
      </c>
    </row>
    <row r="15" spans="1:25" ht="35.1" customHeight="1" x14ac:dyDescent="0.25">
      <c r="A15" s="349"/>
      <c r="B15" s="301" t="s">
        <v>89</v>
      </c>
      <c r="C15" s="127"/>
      <c r="D15" s="127" t="s">
        <v>84</v>
      </c>
      <c r="E15" s="138" t="s">
        <v>65</v>
      </c>
      <c r="F15" s="105">
        <v>4</v>
      </c>
      <c r="G15" s="105">
        <v>4142</v>
      </c>
      <c r="H15" s="135"/>
      <c r="I15" s="127" t="s">
        <v>85</v>
      </c>
      <c r="J15" s="127"/>
      <c r="K15" s="91">
        <v>444</v>
      </c>
      <c r="L15" s="108"/>
      <c r="M15" s="111"/>
      <c r="N15" s="121"/>
      <c r="O15" s="122"/>
      <c r="P15" s="48"/>
      <c r="Q15" s="136"/>
      <c r="R15" s="48"/>
      <c r="S15" s="136"/>
      <c r="T15" s="48"/>
      <c r="U15" s="136"/>
      <c r="V15" s="48"/>
      <c r="W15" s="182" t="s">
        <v>115</v>
      </c>
      <c r="X15" s="196">
        <v>165</v>
      </c>
    </row>
    <row r="16" spans="1:25" ht="35.1" customHeight="1" thickBot="1" x14ac:dyDescent="0.3">
      <c r="A16" s="349"/>
      <c r="B16" s="302" t="s">
        <v>90</v>
      </c>
      <c r="C16" s="128"/>
      <c r="D16" s="136"/>
      <c r="E16" s="136"/>
      <c r="F16" s="135"/>
      <c r="G16" s="135"/>
      <c r="H16" s="135"/>
      <c r="I16" s="127"/>
      <c r="J16" s="127"/>
      <c r="K16" s="137"/>
      <c r="L16" s="108"/>
      <c r="M16" s="111"/>
      <c r="N16" s="121"/>
      <c r="O16" s="122"/>
      <c r="P16" s="48"/>
      <c r="Q16" s="77"/>
      <c r="R16" s="80"/>
      <c r="S16" s="77"/>
      <c r="T16" s="80"/>
      <c r="U16" s="136"/>
      <c r="V16" s="48"/>
      <c r="W16" s="183"/>
      <c r="X16" s="49"/>
    </row>
    <row r="17" spans="1:24" ht="35.1" customHeight="1" x14ac:dyDescent="0.25">
      <c r="A17" s="363">
        <v>5</v>
      </c>
      <c r="B17" s="303" t="s">
        <v>164</v>
      </c>
      <c r="C17" s="293">
        <v>7</v>
      </c>
      <c r="D17" s="158" t="s">
        <v>84</v>
      </c>
      <c r="E17" s="158" t="s">
        <v>150</v>
      </c>
      <c r="F17" s="159">
        <v>44</v>
      </c>
      <c r="G17" s="159">
        <v>38</v>
      </c>
      <c r="H17" s="158" t="s">
        <v>151</v>
      </c>
      <c r="I17" s="158" t="s">
        <v>149</v>
      </c>
      <c r="J17" s="158" t="s">
        <v>119</v>
      </c>
      <c r="K17" s="160">
        <v>4500</v>
      </c>
      <c r="L17" s="161"/>
      <c r="M17" s="162">
        <v>200</v>
      </c>
      <c r="N17" s="163"/>
      <c r="O17" s="164"/>
      <c r="P17" s="165">
        <f t="shared" ref="P17:P18" si="1">+M17</f>
        <v>200</v>
      </c>
      <c r="Q17" s="166"/>
      <c r="R17" s="165"/>
      <c r="S17" s="166"/>
      <c r="T17" s="165"/>
      <c r="U17" s="166"/>
      <c r="V17" s="165"/>
      <c r="W17" s="151"/>
      <c r="X17" s="165"/>
    </row>
    <row r="18" spans="1:24" ht="35.1" customHeight="1" thickBot="1" x14ac:dyDescent="0.3">
      <c r="A18" s="364"/>
      <c r="B18" s="304"/>
      <c r="C18" s="294">
        <v>8</v>
      </c>
      <c r="D18" s="167" t="s">
        <v>84</v>
      </c>
      <c r="E18" s="168" t="s">
        <v>65</v>
      </c>
      <c r="F18" s="169">
        <v>44</v>
      </c>
      <c r="G18" s="169">
        <v>77</v>
      </c>
      <c r="H18" s="170"/>
      <c r="I18" s="167" t="s">
        <v>85</v>
      </c>
      <c r="J18" s="167"/>
      <c r="K18" s="171">
        <v>1200</v>
      </c>
      <c r="L18" s="172"/>
      <c r="M18" s="173">
        <v>450</v>
      </c>
      <c r="N18" s="174"/>
      <c r="O18" s="175"/>
      <c r="P18" s="176">
        <f t="shared" si="1"/>
        <v>450</v>
      </c>
      <c r="Q18" s="177"/>
      <c r="R18" s="176"/>
      <c r="S18" s="177"/>
      <c r="T18" s="176"/>
      <c r="U18" s="177"/>
      <c r="V18" s="176"/>
      <c r="W18" s="150"/>
      <c r="X18" s="176"/>
    </row>
    <row r="19" spans="1:24" ht="35.1" customHeight="1" thickBot="1" x14ac:dyDescent="0.3">
      <c r="A19" s="157">
        <v>6</v>
      </c>
      <c r="B19" s="297" t="s">
        <v>131</v>
      </c>
      <c r="C19" s="11"/>
      <c r="D19" s="11" t="s">
        <v>84</v>
      </c>
      <c r="E19" s="11" t="s">
        <v>65</v>
      </c>
      <c r="F19" s="38">
        <v>44</v>
      </c>
      <c r="G19" s="38">
        <v>400</v>
      </c>
      <c r="H19" s="38"/>
      <c r="I19" s="11" t="s">
        <v>17</v>
      </c>
      <c r="J19" s="11"/>
      <c r="K19" s="197">
        <v>1000</v>
      </c>
      <c r="L19" s="198"/>
      <c r="M19" s="110"/>
      <c r="N19" s="117"/>
      <c r="O19" s="118"/>
      <c r="P19" s="45"/>
      <c r="Q19" s="177"/>
      <c r="R19" s="176"/>
      <c r="S19" s="177"/>
      <c r="T19" s="176"/>
      <c r="U19" s="46"/>
      <c r="V19" s="45"/>
      <c r="W19" s="178" t="s">
        <v>114</v>
      </c>
      <c r="X19" s="45">
        <v>200</v>
      </c>
    </row>
    <row r="20" spans="1:24" s="3" customFormat="1" x14ac:dyDescent="0.25">
      <c r="A20" s="10"/>
      <c r="B20"/>
      <c r="C20" s="41"/>
      <c r="D20" s="5"/>
      <c r="E20" s="5"/>
      <c r="F20" s="1"/>
      <c r="G20" s="1"/>
      <c r="H20" s="1"/>
      <c r="I20" s="6"/>
      <c r="J20" s="6"/>
      <c r="K20" s="7"/>
      <c r="L20" s="1"/>
      <c r="M20" s="1"/>
      <c r="N20" s="1"/>
      <c r="O20" s="1"/>
      <c r="P20" s="5"/>
      <c r="Q20" s="5"/>
      <c r="R20" s="5"/>
      <c r="S20" s="5"/>
      <c r="T20" s="5"/>
      <c r="U20" s="5"/>
      <c r="V20" s="5"/>
      <c r="W20" s="152"/>
      <c r="X20" s="8"/>
    </row>
    <row r="21" spans="1:24" s="3" customFormat="1" x14ac:dyDescent="0.25">
      <c r="A21" s="10"/>
      <c r="B21"/>
      <c r="C21" s="41"/>
      <c r="D21" s="5"/>
      <c r="E21" s="5"/>
      <c r="F21" s="1"/>
      <c r="G21" s="1"/>
      <c r="H21" s="1"/>
      <c r="I21" s="6"/>
      <c r="J21" s="6"/>
      <c r="K21" s="7"/>
      <c r="L21" s="1"/>
      <c r="M21" s="1"/>
      <c r="N21" s="1"/>
      <c r="O21" s="1"/>
      <c r="P21" s="5"/>
      <c r="Q21" s="5"/>
      <c r="R21" s="5"/>
      <c r="S21" s="5"/>
      <c r="T21" s="5"/>
      <c r="U21" s="5"/>
      <c r="V21" s="5"/>
      <c r="W21" s="153"/>
      <c r="X21" s="8"/>
    </row>
    <row r="22" spans="1:24" s="3" customFormat="1" x14ac:dyDescent="0.25">
      <c r="A22" s="10"/>
      <c r="B22"/>
      <c r="C22" s="41"/>
      <c r="D22" s="5"/>
      <c r="E22" s="5"/>
      <c r="F22" s="1"/>
      <c r="G22" s="1"/>
      <c r="H22" s="1"/>
      <c r="I22" s="6"/>
      <c r="J22" s="6"/>
      <c r="K22" s="7"/>
      <c r="L22" s="1"/>
      <c r="M22" s="1"/>
      <c r="N22" s="1"/>
      <c r="O22" s="4"/>
      <c r="P22" s="5"/>
      <c r="Q22" s="5"/>
      <c r="R22" s="5"/>
      <c r="S22" s="5"/>
      <c r="T22" s="5"/>
      <c r="U22" s="5"/>
      <c r="V22" s="5"/>
      <c r="W22" s="153"/>
      <c r="X22" s="8"/>
    </row>
    <row r="23" spans="1:24" x14ac:dyDescent="0.25">
      <c r="W23" s="153"/>
    </row>
    <row r="24" spans="1:24" x14ac:dyDescent="0.25">
      <c r="W24" s="153"/>
    </row>
    <row r="25" spans="1:24" x14ac:dyDescent="0.25">
      <c r="W25" s="153"/>
    </row>
    <row r="26" spans="1:24" x14ac:dyDescent="0.25">
      <c r="W26" s="153"/>
    </row>
    <row r="27" spans="1:24" x14ac:dyDescent="0.25">
      <c r="W27" s="153"/>
    </row>
    <row r="28" spans="1:24" x14ac:dyDescent="0.25">
      <c r="W28" s="153"/>
    </row>
    <row r="29" spans="1:24" x14ac:dyDescent="0.25">
      <c r="W29" s="153"/>
    </row>
    <row r="30" spans="1:24" x14ac:dyDescent="0.25">
      <c r="W30" s="153"/>
    </row>
    <row r="31" spans="1:24" x14ac:dyDescent="0.25">
      <c r="W31" s="153"/>
    </row>
    <row r="32" spans="1:24" x14ac:dyDescent="0.25">
      <c r="W32" s="153"/>
    </row>
    <row r="33" spans="23:23" x14ac:dyDescent="0.25">
      <c r="W33" s="153"/>
    </row>
    <row r="34" spans="23:23" x14ac:dyDescent="0.25">
      <c r="W34" s="153"/>
    </row>
    <row r="35" spans="23:23" x14ac:dyDescent="0.25">
      <c r="W35" s="153"/>
    </row>
    <row r="36" spans="23:23" x14ac:dyDescent="0.25">
      <c r="W36" s="153"/>
    </row>
    <row r="37" spans="23:23" x14ac:dyDescent="0.25">
      <c r="W37" s="153"/>
    </row>
    <row r="38" spans="23:23" x14ac:dyDescent="0.25">
      <c r="W38" s="153"/>
    </row>
    <row r="39" spans="23:23" x14ac:dyDescent="0.25">
      <c r="W39" s="153"/>
    </row>
    <row r="40" spans="23:23" x14ac:dyDescent="0.25">
      <c r="W40" s="153"/>
    </row>
    <row r="41" spans="23:23" x14ac:dyDescent="0.25">
      <c r="W41" s="153"/>
    </row>
    <row r="42" spans="23:23" x14ac:dyDescent="0.25">
      <c r="W42" s="153"/>
    </row>
    <row r="43" spans="23:23" x14ac:dyDescent="0.25">
      <c r="W43" s="153"/>
    </row>
    <row r="44" spans="23:23" x14ac:dyDescent="0.25">
      <c r="W44" s="153"/>
    </row>
    <row r="45" spans="23:23" x14ac:dyDescent="0.25">
      <c r="W45" s="153"/>
    </row>
    <row r="46" spans="23:23" x14ac:dyDescent="0.25">
      <c r="W46" s="153"/>
    </row>
    <row r="47" spans="23:23" x14ac:dyDescent="0.25">
      <c r="W47" s="153"/>
    </row>
    <row r="48" spans="23:23" x14ac:dyDescent="0.25">
      <c r="W48" s="153"/>
    </row>
    <row r="49" spans="23:23" x14ac:dyDescent="0.25">
      <c r="W49" s="153"/>
    </row>
    <row r="50" spans="23:23" x14ac:dyDescent="0.25">
      <c r="W50" s="153"/>
    </row>
    <row r="51" spans="23:23" x14ac:dyDescent="0.25">
      <c r="W51" s="153"/>
    </row>
    <row r="52" spans="23:23" x14ac:dyDescent="0.25">
      <c r="W52" s="153"/>
    </row>
    <row r="53" spans="23:23" x14ac:dyDescent="0.25">
      <c r="W53" s="153"/>
    </row>
    <row r="54" spans="23:23" x14ac:dyDescent="0.25">
      <c r="W54" s="153"/>
    </row>
    <row r="55" spans="23:23" x14ac:dyDescent="0.25">
      <c r="W55" s="153"/>
    </row>
    <row r="56" spans="23:23" x14ac:dyDescent="0.25">
      <c r="W56" s="153"/>
    </row>
    <row r="57" spans="23:23" x14ac:dyDescent="0.25">
      <c r="W57" s="153"/>
    </row>
    <row r="58" spans="23:23" x14ac:dyDescent="0.25">
      <c r="W58" s="153"/>
    </row>
    <row r="59" spans="23:23" x14ac:dyDescent="0.25">
      <c r="W59" s="153"/>
    </row>
    <row r="60" spans="23:23" x14ac:dyDescent="0.25">
      <c r="W60" s="153"/>
    </row>
    <row r="61" spans="23:23" x14ac:dyDescent="0.25">
      <c r="W61" s="153"/>
    </row>
    <row r="62" spans="23:23" x14ac:dyDescent="0.25">
      <c r="W62" s="153"/>
    </row>
    <row r="63" spans="23:23" x14ac:dyDescent="0.25">
      <c r="W63" s="153"/>
    </row>
    <row r="64" spans="23:23" x14ac:dyDescent="0.25">
      <c r="W64" s="153"/>
    </row>
    <row r="65" spans="23:23" x14ac:dyDescent="0.25">
      <c r="W65" s="153"/>
    </row>
    <row r="66" spans="23:23" x14ac:dyDescent="0.25">
      <c r="W66" s="153"/>
    </row>
    <row r="67" spans="23:23" x14ac:dyDescent="0.25">
      <c r="W67" s="153"/>
    </row>
    <row r="68" spans="23:23" x14ac:dyDescent="0.25">
      <c r="W68" s="153"/>
    </row>
    <row r="69" spans="23:23" x14ac:dyDescent="0.25">
      <c r="W69" s="153"/>
    </row>
    <row r="70" spans="23:23" x14ac:dyDescent="0.25">
      <c r="W70" s="153"/>
    </row>
    <row r="71" spans="23:23" x14ac:dyDescent="0.25">
      <c r="W71" s="153"/>
    </row>
    <row r="72" spans="23:23" x14ac:dyDescent="0.25">
      <c r="W72" s="153"/>
    </row>
    <row r="73" spans="23:23" x14ac:dyDescent="0.25">
      <c r="W73" s="153"/>
    </row>
    <row r="74" spans="23:23" x14ac:dyDescent="0.25">
      <c r="W74" s="153"/>
    </row>
  </sheetData>
  <mergeCells count="38">
    <mergeCell ref="C3:K3"/>
    <mergeCell ref="A1:X1"/>
    <mergeCell ref="J4:J5"/>
    <mergeCell ref="L2:P2"/>
    <mergeCell ref="N3:O3"/>
    <mergeCell ref="N4:N5"/>
    <mergeCell ref="D4:D5"/>
    <mergeCell ref="F4:F5"/>
    <mergeCell ref="E4:E5"/>
    <mergeCell ref="L3:M3"/>
    <mergeCell ref="L4:L5"/>
    <mergeCell ref="B2:K2"/>
    <mergeCell ref="K4:K5"/>
    <mergeCell ref="W2:X3"/>
    <mergeCell ref="P3:P5"/>
    <mergeCell ref="X4:X5"/>
    <mergeCell ref="C4:C5"/>
    <mergeCell ref="A17:A18"/>
    <mergeCell ref="U4:U5"/>
    <mergeCell ref="V4:V5"/>
    <mergeCell ref="A7:A8"/>
    <mergeCell ref="W4:W5"/>
    <mergeCell ref="U2:V3"/>
    <mergeCell ref="M4:M5"/>
    <mergeCell ref="A13:A16"/>
    <mergeCell ref="A10:A12"/>
    <mergeCell ref="G4:G5"/>
    <mergeCell ref="I4:I5"/>
    <mergeCell ref="B4:B5"/>
    <mergeCell ref="A2:A5"/>
    <mergeCell ref="Q2:R3"/>
    <mergeCell ref="O4:O5"/>
    <mergeCell ref="H4:H5"/>
    <mergeCell ref="S2:T3"/>
    <mergeCell ref="Q4:Q5"/>
    <mergeCell ref="R4:R5"/>
    <mergeCell ref="S4:S5"/>
    <mergeCell ref="T4:T5"/>
  </mergeCells>
  <printOptions horizontalCentered="1" gridLines="1"/>
  <pageMargins left="0.39370078740157483" right="0.39370078740157483" top="0.78740157480314965" bottom="0.78740157480314965" header="0.39370078740157483" footer="0.31496062992125984"/>
  <pageSetup paperSize="8" scale="53" orientation="landscape" r:id="rId1"/>
  <headerFooter>
    <oddHeader>&amp;R&amp;14ELENCO DITTE</oddHeader>
    <oddFooter>&amp;Rpag &amp;P di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showZeros="0" view="pageBreakPreview" zoomScale="75" zoomScaleSheetLayoutView="75" workbookViewId="0">
      <selection activeCell="H10" sqref="H10"/>
    </sheetView>
  </sheetViews>
  <sheetFormatPr defaultRowHeight="15" x14ac:dyDescent="0.25"/>
  <cols>
    <col min="1" max="1" width="5.42578125" style="10" customWidth="1"/>
    <col min="2" max="2" width="65.140625" customWidth="1"/>
    <col min="3" max="3" width="16.85546875" style="5" customWidth="1"/>
    <col min="4" max="4" width="7" style="5" customWidth="1"/>
    <col min="5" max="5" width="7.85546875" style="1" customWidth="1"/>
    <col min="6" max="6" width="9.140625" style="1" customWidth="1"/>
    <col min="7" max="7" width="5.140625" style="1" customWidth="1"/>
    <col min="8" max="9" width="17.42578125" style="6" customWidth="1"/>
    <col min="10" max="10" width="12.140625" style="7" customWidth="1"/>
    <col min="11" max="11" width="12.42578125" style="1" customWidth="1"/>
    <col min="12" max="12" width="16.28515625" style="1" customWidth="1"/>
    <col min="13" max="13" width="16" customWidth="1"/>
    <col min="14" max="14" width="14.85546875" style="5" bestFit="1" customWidth="1"/>
    <col min="15" max="18" width="15.7109375" style="5" customWidth="1"/>
    <col min="19" max="19" width="25.28515625" style="5" customWidth="1"/>
    <col min="20" max="20" width="12" style="5" customWidth="1"/>
    <col min="21" max="21" width="19" style="154" customWidth="1"/>
    <col min="22" max="22" width="14.85546875" style="9" bestFit="1" customWidth="1"/>
  </cols>
  <sheetData>
    <row r="1" spans="1:23" ht="48" customHeight="1" thickBot="1" x14ac:dyDescent="0.3">
      <c r="A1" s="368" t="str">
        <f>+'ELENCO DITTE (Mod A)'!A1:X1</f>
        <v>TITOLO/OGGETTO</v>
      </c>
      <c r="B1" s="369"/>
      <c r="C1" s="369"/>
      <c r="D1" s="369"/>
      <c r="E1" s="369"/>
      <c r="F1" s="369"/>
      <c r="G1" s="369"/>
      <c r="H1" s="369"/>
      <c r="I1" s="369"/>
      <c r="J1" s="369"/>
      <c r="K1" s="369"/>
      <c r="L1" s="369"/>
      <c r="M1" s="369"/>
      <c r="N1" s="369"/>
      <c r="O1" s="369"/>
      <c r="P1" s="369"/>
      <c r="Q1" s="369"/>
      <c r="R1" s="369"/>
      <c r="S1" s="369"/>
      <c r="T1" s="369"/>
      <c r="U1" s="369"/>
      <c r="V1" s="370"/>
    </row>
    <row r="2" spans="1:23" s="2" customFormat="1" ht="30" customHeight="1" x14ac:dyDescent="0.25">
      <c r="A2" s="443" t="s">
        <v>3</v>
      </c>
      <c r="B2" s="374" t="s">
        <v>6</v>
      </c>
      <c r="C2" s="375"/>
      <c r="D2" s="375"/>
      <c r="E2" s="375"/>
      <c r="F2" s="375"/>
      <c r="G2" s="375"/>
      <c r="H2" s="375"/>
      <c r="I2" s="375"/>
      <c r="J2" s="445"/>
      <c r="K2" s="446" t="s">
        <v>16</v>
      </c>
      <c r="L2" s="447"/>
      <c r="M2" s="447"/>
      <c r="N2" s="448"/>
      <c r="O2" s="400" t="str">
        <f>'ELENCO DITTE (Mod A)'!Q2</f>
        <v>DIRITTO 
DI  SUPERFICIE</v>
      </c>
      <c r="P2" s="401"/>
      <c r="Q2" s="404" t="str">
        <f>'ELENCO DITTE (Mod A)'!S2</f>
        <v>ESPROPRIO</v>
      </c>
      <c r="R2" s="405"/>
      <c r="S2" s="414" t="str">
        <f>'ELENCO DITTE (Mod A)'!U2</f>
        <v>SERVITU' DI ACCESSO
IMPIANTI</v>
      </c>
      <c r="T2" s="381"/>
      <c r="U2" s="384" t="str">
        <f>'ELENCO DITTE (Mod A)'!W2</f>
        <v>OCCUPAZIONE TEMPORANEA
ESECUZIONE LAVORI
(ART. 52-OCTIES)</v>
      </c>
      <c r="V2" s="385"/>
    </row>
    <row r="3" spans="1:23" s="2" customFormat="1" ht="26.25" customHeight="1" x14ac:dyDescent="0.25">
      <c r="A3" s="444"/>
      <c r="B3" s="315" t="s">
        <v>2</v>
      </c>
      <c r="C3" s="388" t="s">
        <v>8</v>
      </c>
      <c r="D3" s="388"/>
      <c r="E3" s="388"/>
      <c r="F3" s="388"/>
      <c r="G3" s="388"/>
      <c r="H3" s="388"/>
      <c r="I3" s="388"/>
      <c r="J3" s="389"/>
      <c r="K3" s="291" t="s">
        <v>69</v>
      </c>
      <c r="L3" s="392" t="s">
        <v>7</v>
      </c>
      <c r="M3" s="393"/>
      <c r="N3" s="345" t="s">
        <v>128</v>
      </c>
      <c r="O3" s="402"/>
      <c r="P3" s="403"/>
      <c r="Q3" s="406"/>
      <c r="R3" s="407"/>
      <c r="S3" s="415"/>
      <c r="T3" s="383"/>
      <c r="U3" s="386"/>
      <c r="V3" s="387"/>
    </row>
    <row r="4" spans="1:23" s="2" customFormat="1" ht="41.1" customHeight="1" x14ac:dyDescent="0.25">
      <c r="A4" s="444"/>
      <c r="B4" s="449" t="s">
        <v>4</v>
      </c>
      <c r="C4" s="357" t="s">
        <v>18</v>
      </c>
      <c r="D4" s="357" t="s">
        <v>148</v>
      </c>
      <c r="E4" s="357" t="s">
        <v>0</v>
      </c>
      <c r="F4" s="357" t="s">
        <v>1</v>
      </c>
      <c r="G4" s="357" t="s">
        <v>72</v>
      </c>
      <c r="H4" s="357" t="s">
        <v>168</v>
      </c>
      <c r="I4" s="357" t="s">
        <v>19</v>
      </c>
      <c r="J4" s="351" t="s">
        <v>71</v>
      </c>
      <c r="K4" s="451" t="s">
        <v>117</v>
      </c>
      <c r="L4" s="365" t="s">
        <v>5</v>
      </c>
      <c r="M4" s="361" t="s">
        <v>116</v>
      </c>
      <c r="N4" s="345"/>
      <c r="O4" s="408" t="str">
        <f>'ELENCO DITTE (Mod A)'!Q4</f>
        <v>DESCRIZIONE</v>
      </c>
      <c r="P4" s="418" t="str">
        <f>'ELENCO DITTE (Mod A)'!R4</f>
        <v>CONSISTENZA
(MQ)</v>
      </c>
      <c r="Q4" s="410" t="str">
        <f>'ELENCO DITTE (Mod A)'!S4</f>
        <v>DESCRIZIONE</v>
      </c>
      <c r="R4" s="421" t="str">
        <f>'ELENCO DITTE (Mod A)'!T4</f>
        <v>CONSISTENZA
(MQ)</v>
      </c>
      <c r="S4" s="426" t="str">
        <f>'ELENCO DITTE (Mod A)'!U4</f>
        <v>DESCRIZIONE</v>
      </c>
      <c r="T4" s="398" t="str">
        <f>'ELENCO DITTE (Mod A)'!V4</f>
        <v>AREA 
ASSERVITA
(MQ)</v>
      </c>
      <c r="U4" s="394" t="str">
        <f>'ELENCO DITTE (Mod A)'!W4</f>
        <v>DESCRIZIONE</v>
      </c>
      <c r="V4" s="396" t="str">
        <f>'ELENCO DITTE (Mod A)'!X4</f>
        <v>AREA 
OCCUPATA
(MQ)</v>
      </c>
    </row>
    <row r="5" spans="1:23" s="2" customFormat="1" ht="27.6" customHeight="1" thickBot="1" x14ac:dyDescent="0.3">
      <c r="A5" s="444"/>
      <c r="B5" s="449"/>
      <c r="C5" s="441"/>
      <c r="D5" s="441"/>
      <c r="E5" s="441"/>
      <c r="F5" s="441"/>
      <c r="G5" s="441"/>
      <c r="H5" s="441"/>
      <c r="I5" s="441"/>
      <c r="J5" s="442"/>
      <c r="K5" s="452"/>
      <c r="L5" s="450"/>
      <c r="M5" s="391"/>
      <c r="N5" s="345"/>
      <c r="O5" s="417"/>
      <c r="P5" s="419"/>
      <c r="Q5" s="420"/>
      <c r="R5" s="422"/>
      <c r="S5" s="427"/>
      <c r="T5" s="428"/>
      <c r="U5" s="429"/>
      <c r="V5" s="423"/>
    </row>
    <row r="6" spans="1:23" s="192" customFormat="1" ht="16.5" customHeight="1" thickBot="1" x14ac:dyDescent="0.3">
      <c r="A6" s="189">
        <v>1</v>
      </c>
      <c r="B6" s="277">
        <f>+A6+1</f>
        <v>2</v>
      </c>
      <c r="C6" s="187">
        <f t="shared" ref="C6:N6" si="0">+B6+1</f>
        <v>3</v>
      </c>
      <c r="D6" s="187">
        <f t="shared" si="0"/>
        <v>4</v>
      </c>
      <c r="E6" s="187">
        <f t="shared" si="0"/>
        <v>5</v>
      </c>
      <c r="F6" s="187">
        <f t="shared" si="0"/>
        <v>6</v>
      </c>
      <c r="G6" s="187">
        <f t="shared" si="0"/>
        <v>7</v>
      </c>
      <c r="H6" s="187">
        <f t="shared" si="0"/>
        <v>8</v>
      </c>
      <c r="I6" s="187">
        <f t="shared" si="0"/>
        <v>9</v>
      </c>
      <c r="J6" s="188">
        <f t="shared" si="0"/>
        <v>10</v>
      </c>
      <c r="K6" s="277">
        <f t="shared" si="0"/>
        <v>11</v>
      </c>
      <c r="L6" s="191">
        <f t="shared" si="0"/>
        <v>12</v>
      </c>
      <c r="M6" s="190">
        <f t="shared" si="0"/>
        <v>13</v>
      </c>
      <c r="N6" s="186">
        <f t="shared" si="0"/>
        <v>14</v>
      </c>
      <c r="O6" s="187">
        <f t="shared" ref="O6" si="1">+N6+1</f>
        <v>15</v>
      </c>
      <c r="P6" s="186">
        <f t="shared" ref="P6" si="2">+O6+1</f>
        <v>16</v>
      </c>
      <c r="Q6" s="187">
        <f t="shared" ref="Q6" si="3">+P6+1</f>
        <v>17</v>
      </c>
      <c r="R6" s="186">
        <f t="shared" ref="R6" si="4">+Q6+1</f>
        <v>18</v>
      </c>
      <c r="S6" s="187">
        <f t="shared" ref="S6" si="5">+R6+1</f>
        <v>19</v>
      </c>
      <c r="T6" s="186">
        <f t="shared" ref="T6" si="6">+S6+1</f>
        <v>20</v>
      </c>
      <c r="U6" s="147">
        <f t="shared" ref="U6" si="7">+T6+1</f>
        <v>21</v>
      </c>
      <c r="V6" s="188">
        <f t="shared" ref="V6" si="8">+U6+1</f>
        <v>22</v>
      </c>
    </row>
    <row r="7" spans="1:23" ht="36.950000000000003" customHeight="1" x14ac:dyDescent="0.25">
      <c r="A7" s="435">
        <v>1</v>
      </c>
      <c r="B7" s="316" t="s">
        <v>80</v>
      </c>
      <c r="C7" s="127" t="str">
        <f>'ELENCO DITTE (Mod A)'!D7</f>
        <v>ZAGAROLO (RM)</v>
      </c>
      <c r="D7" s="127" t="str">
        <f>'ELENCO DITTE (Mod A)'!E7</f>
        <v>CT</v>
      </c>
      <c r="E7" s="128">
        <f>'ELENCO DITTE (Mod A)'!F7</f>
        <v>4</v>
      </c>
      <c r="F7" s="128">
        <f>'ELENCO DITTE (Mod A)'!G7</f>
        <v>138</v>
      </c>
      <c r="G7" s="128">
        <f>'ELENCO DITTE (Mod A)'!H7</f>
        <v>0</v>
      </c>
      <c r="H7" s="127" t="str">
        <f>'ELENCO DITTE (Mod A)'!I7</f>
        <v>VIGNETO</v>
      </c>
      <c r="I7" s="127">
        <f>'ELENCO DITTE (Mod A)'!J7</f>
        <v>0</v>
      </c>
      <c r="J7" s="91">
        <f>'ELENCO DITTE (Mod A)'!K7</f>
        <v>4120</v>
      </c>
      <c r="K7" s="140">
        <f>'ELENCO DITTE (Mod A)'!M7</f>
        <v>326</v>
      </c>
      <c r="L7" s="123"/>
      <c r="M7" s="124"/>
      <c r="N7" s="92">
        <f>K7</f>
        <v>326</v>
      </c>
      <c r="O7" s="258"/>
      <c r="P7" s="259"/>
      <c r="Q7" s="106"/>
      <c r="R7" s="92"/>
      <c r="S7" s="106">
        <f>'ELENCO DITTE (Mod A)'!U7</f>
        <v>0</v>
      </c>
      <c r="T7" s="92">
        <f>'ELENCO DITTE (Mod A)'!V7</f>
        <v>0</v>
      </c>
      <c r="U7" s="148" t="str">
        <f>'ELENCO DITTE (Mod A)'!W7</f>
        <v>Pista di accesso e lavoro</v>
      </c>
      <c r="V7" s="92">
        <f>'ELENCO DITTE (Mod A)'!X7</f>
        <v>600</v>
      </c>
    </row>
    <row r="8" spans="1:23" ht="30" customHeight="1" thickBot="1" x14ac:dyDescent="0.3">
      <c r="A8" s="436"/>
      <c r="B8" s="317"/>
      <c r="C8" s="127" t="str">
        <f>'ELENCO DITTE (Mod A)'!D8</f>
        <v>ZAGAROLO (RM)</v>
      </c>
      <c r="D8" s="13" t="str">
        <f>'ELENCO DITTE (Mod A)'!E8</f>
        <v>CT</v>
      </c>
      <c r="E8" s="18">
        <f>'ELENCO DITTE (Mod A)'!F8</f>
        <v>4</v>
      </c>
      <c r="F8" s="18">
        <f>'ELENCO DITTE (Mod A)'!G8</f>
        <v>137</v>
      </c>
      <c r="G8" s="18">
        <f>'ELENCO DITTE (Mod A)'!H8</f>
        <v>0</v>
      </c>
      <c r="H8" s="13" t="str">
        <f>'ELENCO DITTE (Mod A)'!I8</f>
        <v>VIGNETO</v>
      </c>
      <c r="I8" s="13">
        <f>'ELENCO DITTE (Mod A)'!J8</f>
        <v>0</v>
      </c>
      <c r="J8" s="131">
        <f>'ELENCO DITTE (Mod A)'!K8</f>
        <v>5030</v>
      </c>
      <c r="K8" s="141">
        <f>'ELENCO DITTE (Mod A)'!M8</f>
        <v>1030</v>
      </c>
      <c r="L8" s="115"/>
      <c r="M8" s="116"/>
      <c r="N8" s="43">
        <f>K8</f>
        <v>1030</v>
      </c>
      <c r="O8" s="260"/>
      <c r="P8" s="43"/>
      <c r="Q8" s="44"/>
      <c r="R8" s="43"/>
      <c r="S8" s="44">
        <f>'ELENCO DITTE (Mod A)'!U8</f>
        <v>0</v>
      </c>
      <c r="T8" s="43">
        <f>'ELENCO DITTE (Mod A)'!V8</f>
        <v>0</v>
      </c>
      <c r="U8" s="149">
        <f>'ELENCO DITTE (Mod A)'!W8</f>
        <v>0</v>
      </c>
      <c r="V8" s="43">
        <f>'ELENCO DITTE (Mod A)'!X8</f>
        <v>484</v>
      </c>
    </row>
    <row r="9" spans="1:23" ht="30" customHeight="1" thickBot="1" x14ac:dyDescent="0.3">
      <c r="A9" s="130">
        <v>2</v>
      </c>
      <c r="B9" s="318" t="s">
        <v>82</v>
      </c>
      <c r="C9" s="11" t="str">
        <f>'ELENCO DITTE (Mod A)'!D9</f>
        <v>ZAGAROLO (RM)</v>
      </c>
      <c r="D9" s="11" t="str">
        <f>'ELENCO DITTE (Mod A)'!E9</f>
        <v>CT</v>
      </c>
      <c r="E9" s="38">
        <f>'ELENCO DITTE (Mod A)'!F9</f>
        <v>7</v>
      </c>
      <c r="F9" s="38">
        <f>'ELENCO DITTE (Mod A)'!G9</f>
        <v>228</v>
      </c>
      <c r="G9" s="38">
        <f>'ELENCO DITTE (Mod A)'!H9</f>
        <v>0</v>
      </c>
      <c r="H9" s="11" t="str">
        <f>'ELENCO DITTE (Mod A)'!I9</f>
        <v>VIGNETO</v>
      </c>
      <c r="I9" s="11">
        <f>'ELENCO DITTE (Mod A)'!J9</f>
        <v>0</v>
      </c>
      <c r="J9" s="132">
        <f>'ELENCO DITTE (Mod A)'!K9</f>
        <v>7030</v>
      </c>
      <c r="K9" s="142">
        <f>'ELENCO DITTE (Mod A)'!M9</f>
        <v>52</v>
      </c>
      <c r="L9" s="117"/>
      <c r="M9" s="118"/>
      <c r="N9" s="45">
        <f>K9</f>
        <v>52</v>
      </c>
      <c r="O9" s="261"/>
      <c r="P9" s="45"/>
      <c r="Q9" s="46"/>
      <c r="R9" s="45"/>
      <c r="S9" s="46">
        <f>'ELENCO DITTE (Mod A)'!U9</f>
        <v>0</v>
      </c>
      <c r="T9" s="45">
        <f>'ELENCO DITTE (Mod A)'!V9</f>
        <v>0</v>
      </c>
      <c r="U9" s="178" t="str">
        <f>'ELENCO DITTE (Mod A)'!W9</f>
        <v>Pista di lavoro</v>
      </c>
      <c r="V9" s="45">
        <f>'ELENCO DITTE (Mod A)'!X9</f>
        <v>0</v>
      </c>
    </row>
    <row r="10" spans="1:23" ht="60" x14ac:dyDescent="0.25">
      <c r="A10" s="437">
        <v>3</v>
      </c>
      <c r="B10" s="319" t="s">
        <v>81</v>
      </c>
      <c r="C10" s="127" t="str">
        <f>'ELENCO DITTE (Mod A)'!D10</f>
        <v>ZAGAROLO (RM)</v>
      </c>
      <c r="D10" s="127" t="str">
        <f>'ELENCO DITTE (Mod A)'!E10</f>
        <v>CT</v>
      </c>
      <c r="E10" s="105">
        <f>'ELENCO DITTE (Mod A)'!F10</f>
        <v>4</v>
      </c>
      <c r="F10" s="105">
        <f>'ELENCO DITTE (Mod A)'!G10</f>
        <v>178</v>
      </c>
      <c r="G10" s="105">
        <f>'ELENCO DITTE (Mod A)'!H10</f>
        <v>0</v>
      </c>
      <c r="H10" s="133" t="str">
        <f>'ELENCO DITTE (Mod A)'!I10</f>
        <v>(AA) VIGNETO
(AB) ORTO IRRIGUO
(AC) ULIVETO</v>
      </c>
      <c r="I10" s="134">
        <f>'ELENCO DITTE (Mod A)'!J10</f>
        <v>0</v>
      </c>
      <c r="J10" s="91">
        <f>'ELENCO DITTE (Mod A)'!K10</f>
        <v>6540</v>
      </c>
      <c r="K10" s="143">
        <f>'ELENCO DITTE (Mod A)'!M10</f>
        <v>1328</v>
      </c>
      <c r="L10" s="119"/>
      <c r="M10" s="120"/>
      <c r="N10" s="47">
        <f>K10+M10</f>
        <v>1328</v>
      </c>
      <c r="O10" s="262" t="str">
        <f>'ELENCO DITTE (Mod A)'!Q10</f>
        <v>P.I.D.A.</v>
      </c>
      <c r="P10" s="263">
        <f>'ELENCO DITTE (Mod A)'!R10</f>
        <v>61</v>
      </c>
      <c r="Q10" s="144"/>
      <c r="R10" s="47"/>
      <c r="S10" s="144" t="str">
        <f>'ELENCO DITTE (Mod A)'!U10</f>
        <v>1. Strada di accesso P.I.D.A
2. Piazzola antistante P.I.D.A.</v>
      </c>
      <c r="T10" s="47">
        <f>'ELENCO DITTE (Mod A)'!V10</f>
        <v>333</v>
      </c>
      <c r="U10" s="179" t="str">
        <f>'ELENCO DITTE (Mod A)'!W10</f>
        <v>Pista di lavoro</v>
      </c>
      <c r="V10" s="47">
        <f>'ELENCO DITTE (Mod A)'!X10</f>
        <v>1606</v>
      </c>
    </row>
    <row r="11" spans="1:23" ht="30" x14ac:dyDescent="0.25">
      <c r="A11" s="437"/>
      <c r="B11" s="316" t="s">
        <v>83</v>
      </c>
      <c r="C11" s="135">
        <f>'ELENCO DITTE (Mod A)'!D11</f>
        <v>0</v>
      </c>
      <c r="D11" s="136">
        <f>'ELENCO DITTE (Mod A)'!E11</f>
        <v>0</v>
      </c>
      <c r="E11" s="135">
        <f>'ELENCO DITTE (Mod A)'!F11</f>
        <v>0</v>
      </c>
      <c r="F11" s="135">
        <f>'ELENCO DITTE (Mod A)'!G11</f>
        <v>0</v>
      </c>
      <c r="G11" s="135">
        <f>'ELENCO DITTE (Mod A)'!H11</f>
        <v>0</v>
      </c>
      <c r="H11" s="127">
        <f>'ELENCO DITTE (Mod A)'!I11</f>
        <v>0</v>
      </c>
      <c r="I11" s="127">
        <f>'ELENCO DITTE (Mod A)'!J11</f>
        <v>0</v>
      </c>
      <c r="J11" s="137">
        <f>'ELENCO DITTE (Mod A)'!K11</f>
        <v>0</v>
      </c>
      <c r="K11" s="267">
        <f>'ELENCO DITTE (Mod A)'!M11</f>
        <v>0</v>
      </c>
      <c r="L11" s="121"/>
      <c r="M11" s="122"/>
      <c r="N11" s="48"/>
      <c r="O11" s="264"/>
      <c r="P11" s="48"/>
      <c r="Q11" s="136"/>
      <c r="R11" s="48"/>
      <c r="S11" s="272">
        <f>'ELENCO DITTE (Mod A)'!U11</f>
        <v>0</v>
      </c>
      <c r="T11" s="83">
        <f>'ELENCO DITTE (Mod A)'!V11</f>
        <v>0</v>
      </c>
      <c r="U11" s="180">
        <f>'ELENCO DITTE (Mod A)'!W11</f>
        <v>0</v>
      </c>
      <c r="V11" s="49">
        <f>'ELENCO DITTE (Mod A)'!X11</f>
        <v>0</v>
      </c>
      <c r="W11" s="17"/>
    </row>
    <row r="12" spans="1:23" ht="30" customHeight="1" thickBot="1" x14ac:dyDescent="0.3">
      <c r="A12" s="438"/>
      <c r="B12" s="320"/>
      <c r="C12" s="13">
        <f>'ELENCO DITTE (Mod A)'!D12</f>
        <v>0</v>
      </c>
      <c r="D12" s="13">
        <f>'ELENCO DITTE (Mod A)'!E12</f>
        <v>0</v>
      </c>
      <c r="E12" s="14">
        <f>'ELENCO DITTE (Mod A)'!F12</f>
        <v>0</v>
      </c>
      <c r="F12" s="14">
        <f>'ELENCO DITTE (Mod A)'!G12</f>
        <v>0</v>
      </c>
      <c r="G12" s="14">
        <f>'ELENCO DITTE (Mod A)'!H12</f>
        <v>0</v>
      </c>
      <c r="H12" s="15">
        <f>'ELENCO DITTE (Mod A)'!I12</f>
        <v>0</v>
      </c>
      <c r="I12" s="16">
        <f>'ELENCO DITTE (Mod A)'!J12</f>
        <v>0</v>
      </c>
      <c r="J12" s="131">
        <f>'ELENCO DITTE (Mod A)'!K12</f>
        <v>0</v>
      </c>
      <c r="K12" s="141">
        <f>'ELENCO DITTE (Mod A)'!M12</f>
        <v>0</v>
      </c>
      <c r="L12" s="115"/>
      <c r="M12" s="116"/>
      <c r="N12" s="50"/>
      <c r="O12" s="265"/>
      <c r="P12" s="50"/>
      <c r="Q12" s="51"/>
      <c r="R12" s="50"/>
      <c r="S12" s="51">
        <f>'ELENCO DITTE (Mod A)'!U12</f>
        <v>0</v>
      </c>
      <c r="T12" s="50">
        <f>'ELENCO DITTE (Mod A)'!V12</f>
        <v>0</v>
      </c>
      <c r="U12" s="181">
        <f>'ELENCO DITTE (Mod A)'!W12</f>
        <v>0</v>
      </c>
      <c r="V12" s="50">
        <f>'ELENCO DITTE (Mod A)'!X12</f>
        <v>0</v>
      </c>
    </row>
    <row r="13" spans="1:23" ht="34.5" customHeight="1" x14ac:dyDescent="0.25">
      <c r="A13" s="439">
        <v>4</v>
      </c>
      <c r="B13" s="321" t="s">
        <v>91</v>
      </c>
      <c r="C13" s="12" t="str">
        <f>'ELENCO DITTE (Mod A)'!D13</f>
        <v>ZAGAROLO (RM)</v>
      </c>
      <c r="D13" s="82" t="str">
        <f>'ELENCO DITTE (Mod A)'!E13</f>
        <v>CT</v>
      </c>
      <c r="E13" s="73">
        <f>'ELENCO DITTE (Mod A)'!F13</f>
        <v>4</v>
      </c>
      <c r="F13" s="73">
        <f>'ELENCO DITTE (Mod A)'!G13</f>
        <v>4152</v>
      </c>
      <c r="G13" s="74">
        <f>'ELENCO DITTE (Mod A)'!H13</f>
        <v>0</v>
      </c>
      <c r="H13" s="12" t="str">
        <f>'ELENCO DITTE (Mod A)'!I13</f>
        <v>SEM</v>
      </c>
      <c r="I13" s="12" t="str">
        <f>'ELENCO DITTE (Mod A)'!J13</f>
        <v>Canale di derivazione</v>
      </c>
      <c r="J13" s="107">
        <f>'ELENCO DITTE (Mod A)'!K13</f>
        <v>4993</v>
      </c>
      <c r="K13" s="268">
        <f>'ELENCO DITTE (Mod A)'!M13</f>
        <v>330</v>
      </c>
      <c r="L13" s="113"/>
      <c r="M13" s="114"/>
      <c r="N13" s="75">
        <f>+K13</f>
        <v>330</v>
      </c>
      <c r="O13" s="266"/>
      <c r="P13" s="75"/>
      <c r="Q13" s="76"/>
      <c r="R13" s="75"/>
      <c r="S13" s="76">
        <f>'ELENCO DITTE (Mod A)'!U13</f>
        <v>0</v>
      </c>
      <c r="T13" s="75">
        <f>'ELENCO DITTE (Mod A)'!V13</f>
        <v>0</v>
      </c>
      <c r="U13" s="179" t="str">
        <f>'ELENCO DITTE (Mod A)'!W13</f>
        <v>Pista di lavoro</v>
      </c>
      <c r="V13" s="75">
        <f>'ELENCO DITTE (Mod A)'!X13</f>
        <v>1010</v>
      </c>
    </row>
    <row r="14" spans="1:23" ht="24.95" customHeight="1" x14ac:dyDescent="0.25">
      <c r="A14" s="437"/>
      <c r="B14" s="322" t="s">
        <v>88</v>
      </c>
      <c r="C14" s="127" t="str">
        <f>'ELENCO DITTE (Mod A)'!D14</f>
        <v>ZAGAROLO (RM)</v>
      </c>
      <c r="D14" s="138" t="str">
        <f>'ELENCO DITTE (Mod A)'!E14</f>
        <v>CT</v>
      </c>
      <c r="E14" s="105">
        <f>'ELENCO DITTE (Mod A)'!F14</f>
        <v>4</v>
      </c>
      <c r="F14" s="105">
        <f>'ELENCO DITTE (Mod A)'!G14</f>
        <v>4153</v>
      </c>
      <c r="G14" s="135">
        <f>'ELENCO DITTE (Mod A)'!H14</f>
        <v>0</v>
      </c>
      <c r="H14" s="127" t="str">
        <f>'ELENCO DITTE (Mod A)'!I14</f>
        <v>SEM</v>
      </c>
      <c r="I14" s="127" t="str">
        <f>'ELENCO DITTE (Mod A)'!J14</f>
        <v>Relitto</v>
      </c>
      <c r="J14" s="91">
        <f>'ELENCO DITTE (Mod A)'!K14</f>
        <v>747</v>
      </c>
      <c r="K14" s="143">
        <f>'ELENCO DITTE (Mod A)'!M14</f>
        <v>59</v>
      </c>
      <c r="L14" s="123"/>
      <c r="M14" s="124"/>
      <c r="N14" s="47">
        <f>+K14</f>
        <v>59</v>
      </c>
      <c r="O14" s="145"/>
      <c r="P14" s="47"/>
      <c r="Q14" s="145"/>
      <c r="R14" s="47"/>
      <c r="S14" s="145">
        <f>'ELENCO DITTE (Mod A)'!U14</f>
        <v>0</v>
      </c>
      <c r="T14" s="47">
        <f>'ELENCO DITTE (Mod A)'!V14</f>
        <v>0</v>
      </c>
      <c r="U14" s="182" t="str">
        <f>'ELENCO DITTE (Mod A)'!W14</f>
        <v>Pista di lavoro</v>
      </c>
      <c r="V14" s="47">
        <f>'ELENCO DITTE (Mod A)'!X14</f>
        <v>165</v>
      </c>
    </row>
    <row r="15" spans="1:23" ht="24.95" customHeight="1" x14ac:dyDescent="0.25">
      <c r="A15" s="437"/>
      <c r="B15" s="322" t="s">
        <v>89</v>
      </c>
      <c r="C15" s="127" t="str">
        <f>'ELENCO DITTE (Mod A)'!D15</f>
        <v>ZAGAROLO (RM)</v>
      </c>
      <c r="D15" s="138" t="str">
        <f>'ELENCO DITTE (Mod A)'!E15</f>
        <v>CT</v>
      </c>
      <c r="E15" s="105">
        <f>'ELENCO DITTE (Mod A)'!F15</f>
        <v>4</v>
      </c>
      <c r="F15" s="105">
        <f>'ELENCO DITTE (Mod A)'!G15</f>
        <v>4142</v>
      </c>
      <c r="G15" s="135">
        <f>'ELENCO DITTE (Mod A)'!H15</f>
        <v>0</v>
      </c>
      <c r="H15" s="127" t="str">
        <f>'ELENCO DITTE (Mod A)'!I15</f>
        <v>SEM</v>
      </c>
      <c r="I15" s="127">
        <f>'ELENCO DITTE (Mod A)'!J15</f>
        <v>0</v>
      </c>
      <c r="J15" s="91">
        <f>'ELENCO DITTE (Mod A)'!K15</f>
        <v>444</v>
      </c>
      <c r="K15" s="267">
        <f>'ELENCO DITTE (Mod A)'!M15</f>
        <v>0</v>
      </c>
      <c r="L15" s="121"/>
      <c r="M15" s="122"/>
      <c r="N15" s="48"/>
      <c r="O15" s="136"/>
      <c r="P15" s="48"/>
      <c r="Q15" s="136"/>
      <c r="R15" s="48"/>
      <c r="S15" s="272">
        <f>'ELENCO DITTE (Mod A)'!U15</f>
        <v>0</v>
      </c>
      <c r="T15" s="83">
        <f>'ELENCO DITTE (Mod A)'!V15</f>
        <v>0</v>
      </c>
      <c r="U15" s="182" t="str">
        <f>'ELENCO DITTE (Mod A)'!W15</f>
        <v>Pista di accesso</v>
      </c>
      <c r="V15" s="83">
        <f>'ELENCO DITTE (Mod A)'!X15</f>
        <v>165</v>
      </c>
    </row>
    <row r="16" spans="1:23" ht="24.95" customHeight="1" thickBot="1" x14ac:dyDescent="0.3">
      <c r="A16" s="440"/>
      <c r="B16" s="323" t="s">
        <v>90</v>
      </c>
      <c r="C16" s="77">
        <f>'ELENCO DITTE (Mod A)'!D16</f>
        <v>0</v>
      </c>
      <c r="D16" s="77">
        <f>'ELENCO DITTE (Mod A)'!E16</f>
        <v>0</v>
      </c>
      <c r="E16" s="78">
        <f>'ELENCO DITTE (Mod A)'!F16</f>
        <v>0</v>
      </c>
      <c r="F16" s="78">
        <f>'ELENCO DITTE (Mod A)'!G16</f>
        <v>0</v>
      </c>
      <c r="G16" s="78">
        <f>'ELENCO DITTE (Mod A)'!H16</f>
        <v>0</v>
      </c>
      <c r="H16" s="13">
        <f>'ELENCO DITTE (Mod A)'!I16</f>
        <v>0</v>
      </c>
      <c r="I16" s="13">
        <f>'ELENCO DITTE (Mod A)'!J16</f>
        <v>0</v>
      </c>
      <c r="J16" s="139">
        <f>'ELENCO DITTE (Mod A)'!K16</f>
        <v>0</v>
      </c>
      <c r="K16" s="269">
        <f>'ELENCO DITTE (Mod A)'!M16</f>
        <v>0</v>
      </c>
      <c r="L16" s="125"/>
      <c r="M16" s="126"/>
      <c r="N16" s="80"/>
      <c r="O16" s="77"/>
      <c r="P16" s="80"/>
      <c r="Q16" s="77"/>
      <c r="R16" s="80"/>
      <c r="S16" s="273">
        <f>'ELENCO DITTE (Mod A)'!U16</f>
        <v>0</v>
      </c>
      <c r="T16" s="274">
        <f>'ELENCO DITTE (Mod A)'!V16</f>
        <v>0</v>
      </c>
      <c r="U16" s="183">
        <f>'ELENCO DITTE (Mod A)'!W16</f>
        <v>0</v>
      </c>
      <c r="V16" s="79">
        <f>'ELENCO DITTE (Mod A)'!X16</f>
        <v>0</v>
      </c>
    </row>
    <row r="17" spans="1:22" ht="35.1" customHeight="1" x14ac:dyDescent="0.25">
      <c r="A17" s="363">
        <v>5</v>
      </c>
      <c r="B17" s="303" t="s">
        <v>164</v>
      </c>
      <c r="C17" s="158" t="str">
        <f>'ELENCO DITTE (Mod A)'!D17</f>
        <v>ZAGAROLO (RM)</v>
      </c>
      <c r="D17" s="158" t="s">
        <v>150</v>
      </c>
      <c r="E17" s="159">
        <f>'ELENCO DITTE (Mod A)'!F17</f>
        <v>44</v>
      </c>
      <c r="F17" s="159">
        <f>'ELENCO DITTE (Mod A)'!G17</f>
        <v>38</v>
      </c>
      <c r="G17" s="340" t="str">
        <f>'ELENCO DITTE (Mod A)'!H17</f>
        <v xml:space="preserve">
(4)</v>
      </c>
      <c r="H17" s="158" t="s">
        <v>149</v>
      </c>
      <c r="I17" s="158" t="str">
        <f>'ELENCO DITTE (Mod A)'!J17</f>
        <v>Corte</v>
      </c>
      <c r="J17" s="160">
        <f>'ELENCO DITTE (Mod A)'!K17</f>
        <v>4500</v>
      </c>
      <c r="K17" s="270">
        <f>'ELENCO DITTE (Mod A)'!M17</f>
        <v>200</v>
      </c>
      <c r="L17" s="163"/>
      <c r="M17" s="164"/>
      <c r="N17" s="165">
        <f t="shared" ref="N17:N18" si="9">+K17</f>
        <v>200</v>
      </c>
      <c r="O17" s="166"/>
      <c r="P17" s="165"/>
      <c r="Q17" s="166"/>
      <c r="R17" s="165"/>
      <c r="S17" s="166">
        <f>'ELENCO DITTE (Mod A)'!U17</f>
        <v>0</v>
      </c>
      <c r="T17" s="165">
        <f>'ELENCO DITTE (Mod A)'!V17</f>
        <v>0</v>
      </c>
      <c r="U17" s="151">
        <f>'ELENCO DITTE (Mod A)'!W17</f>
        <v>0</v>
      </c>
      <c r="V17" s="165">
        <f>'ELENCO DITTE (Mod A)'!X17</f>
        <v>0</v>
      </c>
    </row>
    <row r="18" spans="1:22" ht="35.1" customHeight="1" thickBot="1" x14ac:dyDescent="0.3">
      <c r="A18" s="364"/>
      <c r="B18" s="304"/>
      <c r="C18" s="167" t="str">
        <f>'ELENCO DITTE (Mod A)'!D18</f>
        <v>ZAGAROLO (RM)</v>
      </c>
      <c r="D18" s="168" t="str">
        <f>'ELENCO DITTE (Mod A)'!E18</f>
        <v>CT</v>
      </c>
      <c r="E18" s="169">
        <f>'ELENCO DITTE (Mod A)'!F18</f>
        <v>44</v>
      </c>
      <c r="F18" s="169">
        <f>'ELENCO DITTE (Mod A)'!G18</f>
        <v>77</v>
      </c>
      <c r="G18" s="170">
        <f>'ELENCO DITTE (Mod A)'!H18</f>
        <v>0</v>
      </c>
      <c r="H18" s="167" t="str">
        <f>'ELENCO DITTE (Mod A)'!I18</f>
        <v>SEM</v>
      </c>
      <c r="I18" s="167">
        <f>'ELENCO DITTE (Mod A)'!J18</f>
        <v>0</v>
      </c>
      <c r="J18" s="171">
        <f>'ELENCO DITTE (Mod A)'!K18</f>
        <v>1200</v>
      </c>
      <c r="K18" s="271">
        <f>'ELENCO DITTE (Mod A)'!M18</f>
        <v>450</v>
      </c>
      <c r="L18" s="174"/>
      <c r="M18" s="175"/>
      <c r="N18" s="176">
        <f t="shared" si="9"/>
        <v>450</v>
      </c>
      <c r="O18" s="177"/>
      <c r="P18" s="176"/>
      <c r="Q18" s="177"/>
      <c r="R18" s="176"/>
      <c r="S18" s="177">
        <f>'ELENCO DITTE (Mod A)'!U18</f>
        <v>0</v>
      </c>
      <c r="T18" s="176">
        <f>'ELENCO DITTE (Mod A)'!V18</f>
        <v>0</v>
      </c>
      <c r="U18" s="150">
        <f>'ELENCO DITTE (Mod A)'!W18</f>
        <v>0</v>
      </c>
      <c r="V18" s="176">
        <f>'ELENCO DITTE (Mod A)'!X18</f>
        <v>0</v>
      </c>
    </row>
    <row r="19" spans="1:22" ht="35.1" customHeight="1" thickBot="1" x14ac:dyDescent="0.3">
      <c r="A19" s="157">
        <v>6</v>
      </c>
      <c r="B19" s="304" t="s">
        <v>131</v>
      </c>
      <c r="C19" s="167" t="str">
        <f>'ELENCO DITTE (Mod A)'!D19</f>
        <v>ZAGAROLO (RM)</v>
      </c>
      <c r="D19" s="168" t="str">
        <f>'ELENCO DITTE (Mod A)'!E19</f>
        <v>CT</v>
      </c>
      <c r="E19" s="169">
        <f>'ELENCO DITTE (Mod A)'!F19</f>
        <v>44</v>
      </c>
      <c r="F19" s="169">
        <f>'ELENCO DITTE (Mod A)'!G19</f>
        <v>400</v>
      </c>
      <c r="G19" s="170">
        <f>'ELENCO DITTE (Mod A)'!H19</f>
        <v>0</v>
      </c>
      <c r="H19" s="167" t="str">
        <f>'ELENCO DITTE (Mod A)'!I19</f>
        <v>VIGNETO</v>
      </c>
      <c r="I19" s="167">
        <f>'ELENCO DITTE (Mod A)'!J19</f>
        <v>0</v>
      </c>
      <c r="J19" s="171">
        <f>'ELENCO DITTE (Mod A)'!K19</f>
        <v>1000</v>
      </c>
      <c r="K19" s="271">
        <f>'ELENCO DITTE (Mod A)'!M19</f>
        <v>0</v>
      </c>
      <c r="L19" s="174"/>
      <c r="M19" s="175"/>
      <c r="N19" s="176"/>
      <c r="O19" s="177"/>
      <c r="P19" s="176"/>
      <c r="Q19" s="177"/>
      <c r="R19" s="176"/>
      <c r="S19" s="177">
        <f>'ELENCO DITTE (Mod A)'!U19</f>
        <v>0</v>
      </c>
      <c r="T19" s="176">
        <f>'ELENCO DITTE (Mod A)'!V19</f>
        <v>0</v>
      </c>
      <c r="U19" s="150" t="str">
        <f>'ELENCO DITTE (Mod A)'!W19</f>
        <v>Pista di lavoro</v>
      </c>
      <c r="V19" s="176">
        <f>'ELENCO DITTE (Mod A)'!X19</f>
        <v>200</v>
      </c>
    </row>
    <row r="20" spans="1:22" x14ac:dyDescent="0.25">
      <c r="U20" s="152"/>
    </row>
    <row r="21" spans="1:22" s="3" customFormat="1" x14ac:dyDescent="0.25">
      <c r="A21" s="10"/>
      <c r="B21"/>
      <c r="C21" s="5"/>
      <c r="D21" s="5"/>
      <c r="E21" s="1"/>
      <c r="F21" s="1"/>
      <c r="G21" s="1"/>
      <c r="H21" s="6"/>
      <c r="I21" s="6"/>
      <c r="J21" s="7"/>
      <c r="K21" s="1"/>
      <c r="L21" s="1"/>
      <c r="M21" s="1"/>
      <c r="N21" s="5"/>
      <c r="O21" s="5"/>
      <c r="P21" s="5"/>
      <c r="Q21" s="5"/>
      <c r="R21" s="5"/>
      <c r="S21" s="5"/>
      <c r="T21" s="5"/>
      <c r="U21" s="153"/>
      <c r="V21" s="8"/>
    </row>
    <row r="22" spans="1:22" s="3" customFormat="1" x14ac:dyDescent="0.25">
      <c r="A22" s="10"/>
      <c r="B22"/>
      <c r="C22" s="5"/>
      <c r="D22" s="5"/>
      <c r="E22" s="1"/>
      <c r="F22" s="1"/>
      <c r="G22" s="1"/>
      <c r="H22" s="6"/>
      <c r="I22" s="6"/>
      <c r="J22" s="7"/>
      <c r="K22" s="1"/>
      <c r="L22" s="1"/>
      <c r="M22" s="1"/>
      <c r="N22" s="5"/>
      <c r="O22" s="5"/>
      <c r="P22" s="5"/>
      <c r="Q22" s="5"/>
      <c r="R22" s="5"/>
      <c r="S22" s="5"/>
      <c r="T22" s="5"/>
      <c r="U22" s="153"/>
      <c r="V22" s="8"/>
    </row>
    <row r="23" spans="1:22" s="3" customFormat="1" x14ac:dyDescent="0.25">
      <c r="A23" s="10"/>
      <c r="B23"/>
      <c r="C23" s="5"/>
      <c r="D23" s="5"/>
      <c r="E23" s="1"/>
      <c r="F23" s="1"/>
      <c r="G23" s="1"/>
      <c r="H23" s="6"/>
      <c r="I23" s="6"/>
      <c r="J23" s="7"/>
      <c r="K23" s="1"/>
      <c r="L23" s="1"/>
      <c r="M23" s="4"/>
      <c r="N23" s="5"/>
      <c r="O23" s="5"/>
      <c r="P23" s="5"/>
      <c r="Q23" s="5"/>
      <c r="R23" s="5"/>
      <c r="S23" s="5"/>
      <c r="T23" s="5"/>
      <c r="U23" s="153"/>
      <c r="V23" s="8"/>
    </row>
    <row r="24" spans="1:22" x14ac:dyDescent="0.25">
      <c r="U24" s="153"/>
    </row>
    <row r="25" spans="1:22" x14ac:dyDescent="0.25">
      <c r="U25" s="153"/>
    </row>
    <row r="26" spans="1:22" x14ac:dyDescent="0.25">
      <c r="U26" s="153"/>
    </row>
    <row r="27" spans="1:22" x14ac:dyDescent="0.25">
      <c r="U27" s="153"/>
    </row>
    <row r="28" spans="1:22" x14ac:dyDescent="0.25">
      <c r="U28" s="153"/>
    </row>
    <row r="29" spans="1:22" x14ac:dyDescent="0.25">
      <c r="U29" s="153"/>
    </row>
    <row r="30" spans="1:22" x14ac:dyDescent="0.25">
      <c r="U30" s="153"/>
    </row>
    <row r="31" spans="1:22" x14ac:dyDescent="0.25">
      <c r="U31" s="153"/>
    </row>
    <row r="32" spans="1:22" x14ac:dyDescent="0.25">
      <c r="U32" s="153"/>
    </row>
    <row r="33" spans="21:21" x14ac:dyDescent="0.25">
      <c r="U33" s="153"/>
    </row>
    <row r="34" spans="21:21" x14ac:dyDescent="0.25">
      <c r="U34" s="153"/>
    </row>
    <row r="35" spans="21:21" x14ac:dyDescent="0.25">
      <c r="U35" s="153"/>
    </row>
    <row r="36" spans="21:21" x14ac:dyDescent="0.25">
      <c r="U36" s="153"/>
    </row>
    <row r="37" spans="21:21" x14ac:dyDescent="0.25">
      <c r="U37" s="153"/>
    </row>
    <row r="38" spans="21:21" x14ac:dyDescent="0.25">
      <c r="U38" s="153"/>
    </row>
    <row r="39" spans="21:21" x14ac:dyDescent="0.25">
      <c r="U39" s="153"/>
    </row>
    <row r="40" spans="21:21" x14ac:dyDescent="0.25">
      <c r="U40" s="153"/>
    </row>
    <row r="41" spans="21:21" x14ac:dyDescent="0.25">
      <c r="U41" s="153"/>
    </row>
    <row r="42" spans="21:21" x14ac:dyDescent="0.25">
      <c r="U42" s="153"/>
    </row>
    <row r="43" spans="21:21" x14ac:dyDescent="0.25">
      <c r="U43" s="153"/>
    </row>
    <row r="44" spans="21:21" x14ac:dyDescent="0.25">
      <c r="U44" s="153"/>
    </row>
    <row r="45" spans="21:21" x14ac:dyDescent="0.25">
      <c r="U45" s="153"/>
    </row>
    <row r="46" spans="21:21" x14ac:dyDescent="0.25">
      <c r="U46" s="153"/>
    </row>
    <row r="47" spans="21:21" x14ac:dyDescent="0.25">
      <c r="U47" s="153"/>
    </row>
    <row r="48" spans="21:21" x14ac:dyDescent="0.25">
      <c r="U48" s="153"/>
    </row>
    <row r="49" spans="21:21" x14ac:dyDescent="0.25">
      <c r="U49" s="153"/>
    </row>
    <row r="50" spans="21:21" x14ac:dyDescent="0.25">
      <c r="U50" s="153"/>
    </row>
    <row r="51" spans="21:21" x14ac:dyDescent="0.25">
      <c r="U51" s="153"/>
    </row>
    <row r="52" spans="21:21" x14ac:dyDescent="0.25">
      <c r="U52" s="153"/>
    </row>
    <row r="53" spans="21:21" x14ac:dyDescent="0.25">
      <c r="U53" s="153"/>
    </row>
    <row r="54" spans="21:21" x14ac:dyDescent="0.25">
      <c r="U54" s="153"/>
    </row>
    <row r="55" spans="21:21" x14ac:dyDescent="0.25">
      <c r="U55" s="153"/>
    </row>
    <row r="56" spans="21:21" x14ac:dyDescent="0.25">
      <c r="U56" s="153"/>
    </row>
    <row r="57" spans="21:21" x14ac:dyDescent="0.25">
      <c r="U57" s="153"/>
    </row>
    <row r="58" spans="21:21" x14ac:dyDescent="0.25">
      <c r="U58" s="153"/>
    </row>
    <row r="59" spans="21:21" x14ac:dyDescent="0.25">
      <c r="U59" s="153"/>
    </row>
    <row r="60" spans="21:21" x14ac:dyDescent="0.25">
      <c r="U60" s="153"/>
    </row>
    <row r="61" spans="21:21" x14ac:dyDescent="0.25">
      <c r="U61" s="153"/>
    </row>
    <row r="62" spans="21:21" x14ac:dyDescent="0.25">
      <c r="U62" s="153"/>
    </row>
    <row r="63" spans="21:21" x14ac:dyDescent="0.25">
      <c r="U63" s="153"/>
    </row>
    <row r="64" spans="21:21" x14ac:dyDescent="0.25">
      <c r="U64" s="153"/>
    </row>
    <row r="65" spans="21:21" x14ac:dyDescent="0.25">
      <c r="U65" s="153"/>
    </row>
    <row r="66" spans="21:21" x14ac:dyDescent="0.25">
      <c r="U66" s="153"/>
    </row>
    <row r="67" spans="21:21" x14ac:dyDescent="0.25">
      <c r="U67" s="153"/>
    </row>
    <row r="68" spans="21:21" x14ac:dyDescent="0.25">
      <c r="U68" s="153"/>
    </row>
    <row r="69" spans="21:21" x14ac:dyDescent="0.25">
      <c r="U69" s="153"/>
    </row>
    <row r="70" spans="21:21" x14ac:dyDescent="0.25">
      <c r="U70" s="153"/>
    </row>
    <row r="71" spans="21:21" x14ac:dyDescent="0.25">
      <c r="U71" s="153"/>
    </row>
    <row r="72" spans="21:21" x14ac:dyDescent="0.25">
      <c r="U72" s="153"/>
    </row>
    <row r="73" spans="21:21" x14ac:dyDescent="0.25">
      <c r="U73" s="153"/>
    </row>
    <row r="74" spans="21:21" x14ac:dyDescent="0.25">
      <c r="U74" s="153"/>
    </row>
  </sheetData>
  <mergeCells count="35">
    <mergeCell ref="N3:N5"/>
    <mergeCell ref="M4:M5"/>
    <mergeCell ref="K4:K5"/>
    <mergeCell ref="O2:P3"/>
    <mergeCell ref="O4:O5"/>
    <mergeCell ref="P4:P5"/>
    <mergeCell ref="A1:V1"/>
    <mergeCell ref="A2:A5"/>
    <mergeCell ref="B2:J2"/>
    <mergeCell ref="K2:N2"/>
    <mergeCell ref="C3:J3"/>
    <mergeCell ref="L3:M3"/>
    <mergeCell ref="B4:B5"/>
    <mergeCell ref="C4:C5"/>
    <mergeCell ref="D4:D5"/>
    <mergeCell ref="E4:E5"/>
    <mergeCell ref="G4:G5"/>
    <mergeCell ref="H4:H5"/>
    <mergeCell ref="L4:L5"/>
    <mergeCell ref="Q2:R3"/>
    <mergeCell ref="Q4:Q5"/>
    <mergeCell ref="R4:R5"/>
    <mergeCell ref="A17:A18"/>
    <mergeCell ref="U4:U5"/>
    <mergeCell ref="U2:V3"/>
    <mergeCell ref="V4:V5"/>
    <mergeCell ref="A7:A8"/>
    <mergeCell ref="A10:A12"/>
    <mergeCell ref="A13:A16"/>
    <mergeCell ref="F4:F5"/>
    <mergeCell ref="I4:I5"/>
    <mergeCell ref="J4:J5"/>
    <mergeCell ref="S2:T3"/>
    <mergeCell ref="S4:S5"/>
    <mergeCell ref="T4:T5"/>
  </mergeCells>
  <printOptions horizontalCentered="1" gridLines="1"/>
  <pageMargins left="0.39370078740157483" right="0.39370078740157483" top="0.78740157480314965" bottom="0.78740157480314965" header="0.39370078740157483" footer="0.31496062992125984"/>
  <pageSetup paperSize="8" scale="55" orientation="landscape" r:id="rId1"/>
  <headerFooter>
    <oddHeader>&amp;R&amp;14ELENCO DITTE</oddHeader>
    <oddFooter>&amp;Rpag &amp;P di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9"/>
  <sheetViews>
    <sheetView showZeros="0" view="pageBreakPreview" zoomScale="120" zoomScaleSheetLayoutView="120" workbookViewId="0">
      <selection activeCell="I6" sqref="I6"/>
    </sheetView>
  </sheetViews>
  <sheetFormatPr defaultColWidth="8.7109375" defaultRowHeight="15" x14ac:dyDescent="0.25"/>
  <cols>
    <col min="1" max="1" width="5.28515625" style="201" customWidth="1"/>
    <col min="2" max="2" width="6.7109375" style="201" bestFit="1" customWidth="1"/>
    <col min="3" max="6" width="7.5703125" style="201" customWidth="1"/>
    <col min="7" max="7" width="30.42578125" style="209" customWidth="1"/>
    <col min="8" max="8" width="16.85546875" style="329" bestFit="1" customWidth="1"/>
    <col min="9" max="9" width="35.28515625" style="201" customWidth="1"/>
    <col min="10" max="10" width="27.85546875" style="201" bestFit="1" customWidth="1"/>
    <col min="11" max="11" width="28.140625" style="201" customWidth="1"/>
    <col min="12" max="12" width="28.140625" style="210" customWidth="1"/>
    <col min="13" max="13" width="22.85546875" style="201" customWidth="1"/>
    <col min="14" max="14" width="40.85546875" style="206" customWidth="1"/>
    <col min="15" max="15" width="19.140625" style="207" bestFit="1" customWidth="1"/>
    <col min="16" max="16" width="6.85546875" style="206" bestFit="1" customWidth="1"/>
    <col min="17" max="17" width="17.28515625" style="208" customWidth="1"/>
    <col min="18" max="18" width="17.5703125" style="201" customWidth="1"/>
    <col min="19" max="19" width="17.140625" style="201" bestFit="1" customWidth="1"/>
    <col min="20" max="21" width="7.5703125" style="201" customWidth="1"/>
    <col min="22" max="22" width="20.140625" style="201" bestFit="1" customWidth="1"/>
    <col min="23" max="27" width="7.5703125" style="201" customWidth="1"/>
    <col min="28" max="28" width="17.140625" style="201" bestFit="1" customWidth="1"/>
    <col min="29" max="30" width="7.5703125" style="201" customWidth="1"/>
    <col min="31" max="31" width="9.140625" style="201" customWidth="1"/>
    <col min="32" max="36" width="7.5703125" style="201" customWidth="1"/>
    <col min="37" max="37" width="17.140625" style="201" bestFit="1" customWidth="1"/>
    <col min="38" max="38" width="7" style="201" bestFit="1" customWidth="1"/>
    <col min="39" max="39" width="6.5703125" style="201" bestFit="1" customWidth="1"/>
    <col min="40" max="40" width="8.7109375" style="201"/>
    <col min="41" max="41" width="8.140625" style="201" customWidth="1"/>
    <col min="42" max="43" width="7.5703125" style="201" customWidth="1"/>
    <col min="44" max="44" width="6.28515625" style="201" bestFit="1" customWidth="1"/>
    <col min="45" max="45" width="16.140625" style="201" customWidth="1"/>
    <col min="46" max="46" width="9.42578125" style="201" bestFit="1" customWidth="1"/>
    <col min="47" max="47" width="14.5703125" style="201" bestFit="1" customWidth="1"/>
    <col min="48" max="48" width="9.140625" style="201" customWidth="1"/>
    <col min="49" max="50" width="8.7109375" style="201"/>
    <col min="51" max="52" width="7.5703125" style="201" customWidth="1"/>
    <col min="53" max="53" width="8.7109375" style="201"/>
    <col min="54" max="54" width="14.85546875" style="201" bestFit="1" customWidth="1"/>
    <col min="55" max="55" width="9.42578125" style="201" bestFit="1" customWidth="1"/>
    <col min="56" max="59" width="8.7109375" style="201"/>
    <col min="60" max="61" width="7.5703125" style="201" customWidth="1"/>
    <col min="62" max="62" width="8.7109375" style="201"/>
    <col min="63" max="63" width="10.140625" style="201" bestFit="1" customWidth="1"/>
    <col min="64" max="64" width="9.42578125" style="201" bestFit="1" customWidth="1"/>
    <col min="65" max="68" width="8.7109375" style="201"/>
    <col min="69" max="70" width="7.5703125" style="201" customWidth="1"/>
    <col min="71" max="71" width="8.7109375" style="201"/>
    <col min="72" max="72" width="10.140625" style="201" bestFit="1" customWidth="1"/>
    <col min="73" max="73" width="9.42578125" style="201" bestFit="1" customWidth="1"/>
    <col min="74" max="76" width="8.7109375" style="201"/>
    <col min="77" max="78" width="7.5703125" style="201" customWidth="1"/>
    <col min="79" max="16384" width="8.7109375" style="201"/>
  </cols>
  <sheetData>
    <row r="1" spans="1:80" ht="24" customHeight="1" thickBot="1" x14ac:dyDescent="0.25">
      <c r="A1" s="95" t="s">
        <v>9</v>
      </c>
      <c r="B1" s="96" t="s">
        <v>132</v>
      </c>
      <c r="C1" s="96" t="s">
        <v>27</v>
      </c>
      <c r="D1" s="96" t="s">
        <v>28</v>
      </c>
      <c r="E1" s="96" t="s">
        <v>29</v>
      </c>
      <c r="F1" s="96" t="s">
        <v>30</v>
      </c>
      <c r="G1" s="330" t="s">
        <v>129</v>
      </c>
      <c r="H1" s="331" t="s">
        <v>167</v>
      </c>
      <c r="I1" s="332" t="s">
        <v>165</v>
      </c>
      <c r="J1" s="97" t="s">
        <v>140</v>
      </c>
      <c r="K1" s="98" t="s">
        <v>11</v>
      </c>
      <c r="L1" s="98" t="s">
        <v>130</v>
      </c>
      <c r="M1" s="99" t="s">
        <v>78</v>
      </c>
      <c r="N1" s="100" t="s">
        <v>10</v>
      </c>
      <c r="O1" s="101" t="s">
        <v>12</v>
      </c>
      <c r="P1" s="102" t="s">
        <v>13</v>
      </c>
      <c r="Q1" s="103" t="s">
        <v>14</v>
      </c>
      <c r="R1" s="100" t="s">
        <v>15</v>
      </c>
      <c r="S1" s="101" t="s">
        <v>31</v>
      </c>
      <c r="T1" s="96" t="s">
        <v>32</v>
      </c>
      <c r="U1" s="96" t="s">
        <v>33</v>
      </c>
      <c r="V1" s="96" t="s">
        <v>20</v>
      </c>
      <c r="W1" s="96" t="s">
        <v>34</v>
      </c>
      <c r="X1" s="96" t="s">
        <v>144</v>
      </c>
      <c r="Y1" s="96" t="s">
        <v>145</v>
      </c>
      <c r="Z1" s="96" t="s">
        <v>67</v>
      </c>
      <c r="AA1" s="104" t="s">
        <v>35</v>
      </c>
      <c r="AB1" s="101" t="s">
        <v>36</v>
      </c>
      <c r="AC1" s="96" t="s">
        <v>37</v>
      </c>
      <c r="AD1" s="96" t="s">
        <v>38</v>
      </c>
      <c r="AE1" s="96" t="s">
        <v>21</v>
      </c>
      <c r="AF1" s="96" t="s">
        <v>39</v>
      </c>
      <c r="AG1" s="96" t="s">
        <v>146</v>
      </c>
      <c r="AH1" s="96" t="s">
        <v>147</v>
      </c>
      <c r="AI1" s="96" t="s">
        <v>73</v>
      </c>
      <c r="AJ1" s="104" t="s">
        <v>40</v>
      </c>
      <c r="AK1" s="103" t="s">
        <v>41</v>
      </c>
      <c r="AL1" s="96" t="s">
        <v>42</v>
      </c>
      <c r="AM1" s="96" t="s">
        <v>43</v>
      </c>
      <c r="AN1" s="96" t="s">
        <v>22</v>
      </c>
      <c r="AO1" s="96" t="s">
        <v>44</v>
      </c>
      <c r="AP1" s="96" t="s">
        <v>154</v>
      </c>
      <c r="AQ1" s="96" t="s">
        <v>155</v>
      </c>
      <c r="AR1" s="96" t="s">
        <v>68</v>
      </c>
      <c r="AS1" s="104" t="s">
        <v>45</v>
      </c>
      <c r="AT1" s="101" t="s">
        <v>46</v>
      </c>
      <c r="AU1" s="96" t="s">
        <v>47</v>
      </c>
      <c r="AV1" s="96" t="s">
        <v>48</v>
      </c>
      <c r="AW1" s="96" t="s">
        <v>23</v>
      </c>
      <c r="AX1" s="96" t="s">
        <v>49</v>
      </c>
      <c r="AY1" s="96" t="s">
        <v>156</v>
      </c>
      <c r="AZ1" s="96" t="s">
        <v>157</v>
      </c>
      <c r="BA1" s="96" t="s">
        <v>97</v>
      </c>
      <c r="BB1" s="104" t="s">
        <v>50</v>
      </c>
      <c r="BC1" s="101" t="s">
        <v>51</v>
      </c>
      <c r="BD1" s="96" t="s">
        <v>52</v>
      </c>
      <c r="BE1" s="96" t="s">
        <v>53</v>
      </c>
      <c r="BF1" s="96" t="s">
        <v>24</v>
      </c>
      <c r="BG1" s="96" t="s">
        <v>54</v>
      </c>
      <c r="BH1" s="96" t="s">
        <v>158</v>
      </c>
      <c r="BI1" s="96" t="s">
        <v>159</v>
      </c>
      <c r="BJ1" s="96" t="s">
        <v>98</v>
      </c>
      <c r="BK1" s="104" t="s">
        <v>55</v>
      </c>
      <c r="BL1" s="101" t="s">
        <v>56</v>
      </c>
      <c r="BM1" s="96" t="s">
        <v>63</v>
      </c>
      <c r="BN1" s="96" t="s">
        <v>64</v>
      </c>
      <c r="BO1" s="96" t="s">
        <v>25</v>
      </c>
      <c r="BP1" s="96" t="s">
        <v>61</v>
      </c>
      <c r="BQ1" s="96" t="s">
        <v>160</v>
      </c>
      <c r="BR1" s="96" t="s">
        <v>161</v>
      </c>
      <c r="BS1" s="96" t="s">
        <v>99</v>
      </c>
      <c r="BT1" s="104" t="s">
        <v>62</v>
      </c>
      <c r="BU1" s="101" t="s">
        <v>57</v>
      </c>
      <c r="BV1" s="96" t="s">
        <v>58</v>
      </c>
      <c r="BW1" s="96" t="s">
        <v>26</v>
      </c>
      <c r="BX1" s="96" t="s">
        <v>59</v>
      </c>
      <c r="BY1" s="96" t="s">
        <v>162</v>
      </c>
      <c r="BZ1" s="96" t="s">
        <v>163</v>
      </c>
      <c r="CA1" s="96" t="s">
        <v>99</v>
      </c>
      <c r="CB1" s="104" t="s">
        <v>60</v>
      </c>
    </row>
    <row r="2" spans="1:80" ht="20.100000000000001" customHeight="1" thickBot="1" x14ac:dyDescent="0.25">
      <c r="A2" s="22">
        <v>1</v>
      </c>
      <c r="B2" s="21">
        <v>1</v>
      </c>
      <c r="C2" s="29">
        <v>1</v>
      </c>
      <c r="D2" s="21" t="s">
        <v>75</v>
      </c>
      <c r="E2" s="21"/>
      <c r="F2" s="30"/>
      <c r="G2" s="27" t="s">
        <v>74</v>
      </c>
      <c r="H2" s="333" t="s">
        <v>137</v>
      </c>
      <c r="I2" s="334"/>
      <c r="J2" s="36"/>
      <c r="K2" s="31"/>
      <c r="L2" s="31"/>
      <c r="M2" s="62"/>
      <c r="N2" s="37" t="s">
        <v>79</v>
      </c>
      <c r="O2" s="25" t="s">
        <v>105</v>
      </c>
      <c r="P2" s="88">
        <v>39</v>
      </c>
      <c r="Q2" s="24" t="s">
        <v>84</v>
      </c>
      <c r="R2" s="28"/>
      <c r="S2" s="25" t="str">
        <f>+'ELENCO DITTE (Mod A)'!D7</f>
        <v>ZAGAROLO (RM)</v>
      </c>
      <c r="T2" s="20">
        <f>+'ELENCO DITTE (Mod A)'!F7</f>
        <v>4</v>
      </c>
      <c r="U2" s="20">
        <f>+'ELENCO DITTE (Mod A)'!G7</f>
        <v>138</v>
      </c>
      <c r="V2" s="20"/>
      <c r="W2" s="20">
        <f>+'ELENCO DITTE (Mod A)'!P7</f>
        <v>326</v>
      </c>
      <c r="X2" s="20"/>
      <c r="Y2" s="20"/>
      <c r="Z2" s="20"/>
      <c r="AA2" s="26">
        <f>+'ELENCO DITTE (Mod A)'!X7</f>
        <v>600</v>
      </c>
      <c r="AB2" s="25" t="str">
        <f>+'ELENCO DITTE (Mod A)'!D8</f>
        <v>ZAGAROLO (RM)</v>
      </c>
      <c r="AC2" s="20">
        <f>+'ELENCO DITTE (Mod A)'!F8</f>
        <v>4</v>
      </c>
      <c r="AD2" s="20">
        <f>+'ELENCO DITTE (Mod A)'!G8</f>
        <v>137</v>
      </c>
      <c r="AE2" s="20"/>
      <c r="AF2" s="20">
        <f>+'ELENCO DITTE (Mod A)'!P8</f>
        <v>1030</v>
      </c>
      <c r="AG2" s="20"/>
      <c r="AH2" s="20"/>
      <c r="AI2" s="20"/>
      <c r="AJ2" s="26">
        <f>+'ELENCO DITTE (Mod A)'!X8</f>
        <v>484</v>
      </c>
      <c r="AK2" s="24" t="str">
        <f>+'ELENCO DITTE (Mod A)'!D9</f>
        <v>ZAGAROLO (RM)</v>
      </c>
      <c r="AL2" s="20">
        <f>'ELENCO DITTE (Mod A)'!F10</f>
        <v>4</v>
      </c>
      <c r="AM2" s="20">
        <f>'ELENCO DITTE (Mod A)'!G10</f>
        <v>178</v>
      </c>
      <c r="AN2" s="20"/>
      <c r="AO2" s="39">
        <f>'ELENCO DITTE (Mod A)'!P10</f>
        <v>1328</v>
      </c>
      <c r="AP2" s="20">
        <f>+'ELENCO DITTE (Mod A)'!R10</f>
        <v>61</v>
      </c>
      <c r="AR2" s="39">
        <f>'ELENCO DITTE (Mod A)'!V10</f>
        <v>333</v>
      </c>
      <c r="AS2" s="40">
        <f>'ELENCO DITTE (Mod A)'!X10</f>
        <v>1606</v>
      </c>
      <c r="AT2" s="25"/>
      <c r="AU2" s="20"/>
      <c r="AV2" s="20"/>
      <c r="AW2" s="20"/>
      <c r="AX2" s="20"/>
      <c r="AY2" s="20"/>
      <c r="BA2" s="20"/>
      <c r="BB2" s="26"/>
      <c r="BC2" s="25"/>
      <c r="BD2" s="20"/>
      <c r="BE2" s="20"/>
      <c r="BF2" s="20"/>
      <c r="BG2" s="20"/>
      <c r="BH2" s="20"/>
      <c r="BJ2" s="20"/>
      <c r="BK2" s="26"/>
      <c r="BL2" s="25"/>
      <c r="BM2" s="20"/>
      <c r="BN2" s="20"/>
      <c r="BO2" s="20"/>
      <c r="BP2" s="20"/>
      <c r="BQ2" s="20"/>
      <c r="BS2" s="20"/>
      <c r="BT2" s="26"/>
      <c r="BU2" s="25"/>
      <c r="BV2" s="20"/>
      <c r="BW2" s="20"/>
      <c r="BX2" s="20"/>
      <c r="BY2" s="20"/>
      <c r="CA2" s="20"/>
      <c r="CB2" s="26"/>
    </row>
    <row r="3" spans="1:80" s="202" customFormat="1" ht="20.100000000000001" customHeight="1" thickBot="1" x14ac:dyDescent="0.25">
      <c r="A3" s="22">
        <f>+A2+1</f>
        <v>2</v>
      </c>
      <c r="B3" s="32">
        <v>2</v>
      </c>
      <c r="C3" s="32">
        <v>2</v>
      </c>
      <c r="D3" s="20" t="s">
        <v>75</v>
      </c>
      <c r="E3" s="20"/>
      <c r="F3" s="26"/>
      <c r="G3" s="27" t="s">
        <v>76</v>
      </c>
      <c r="H3" s="333" t="s">
        <v>137</v>
      </c>
      <c r="I3" s="23"/>
      <c r="J3" s="23"/>
      <c r="K3" s="33"/>
      <c r="L3" s="23"/>
      <c r="M3" s="61"/>
      <c r="N3" s="26" t="s">
        <v>100</v>
      </c>
      <c r="O3" s="25" t="s">
        <v>105</v>
      </c>
      <c r="P3" s="88">
        <v>39</v>
      </c>
      <c r="Q3" s="23" t="s">
        <v>84</v>
      </c>
      <c r="R3" s="34"/>
      <c r="S3" s="32" t="str">
        <f>'ELENCO DITTE (Mod A)'!D9</f>
        <v>ZAGAROLO (RM)</v>
      </c>
      <c r="T3" s="20">
        <f>'ELENCO DITTE (Mod A)'!F9</f>
        <v>7</v>
      </c>
      <c r="U3" s="20">
        <f>'ELENCO DITTE (Mod A)'!G9</f>
        <v>228</v>
      </c>
      <c r="V3" s="20"/>
      <c r="W3" s="39">
        <f>'ELENCO DITTE (Mod A)'!P9</f>
        <v>52</v>
      </c>
      <c r="X3" s="39"/>
      <c r="Y3" s="39"/>
      <c r="Z3" s="20"/>
      <c r="AA3" s="40">
        <f>'ELENCO DITTE (Mod A)'!X9</f>
        <v>0</v>
      </c>
      <c r="AB3" s="32" t="str">
        <f>'ELENCO DITTE (Mod A)'!D10</f>
        <v>ZAGAROLO (RM)</v>
      </c>
      <c r="AC3" s="20">
        <f>'ELENCO DITTE (Mod A)'!F10</f>
        <v>4</v>
      </c>
      <c r="AD3" s="20">
        <f>'ELENCO DITTE (Mod A)'!G10</f>
        <v>178</v>
      </c>
      <c r="AE3" s="20"/>
      <c r="AF3" s="39">
        <f>'ELENCO DITTE (Mod A)'!P10</f>
        <v>1328</v>
      </c>
      <c r="AG3" s="39"/>
      <c r="AH3" s="39"/>
      <c r="AI3" s="39">
        <f>'ELENCO DITTE (Mod A)'!V10</f>
        <v>333</v>
      </c>
      <c r="AJ3" s="40">
        <f>'ELENCO DITTE (Mod A)'!X10</f>
        <v>1606</v>
      </c>
      <c r="AK3" s="20"/>
      <c r="AL3" s="20"/>
      <c r="AM3" s="20"/>
      <c r="AN3" s="20"/>
      <c r="AO3" s="20"/>
      <c r="AP3" s="39"/>
      <c r="AQ3" s="39"/>
      <c r="AR3" s="20"/>
      <c r="AS3" s="26"/>
      <c r="AT3" s="29"/>
      <c r="AU3" s="21"/>
      <c r="AV3" s="21"/>
      <c r="AW3" s="21"/>
      <c r="AX3" s="21"/>
      <c r="AY3" s="39"/>
      <c r="AZ3" s="39"/>
      <c r="BA3" s="21"/>
      <c r="BB3" s="30"/>
      <c r="BC3" s="29"/>
      <c r="BD3" s="21"/>
      <c r="BE3" s="21"/>
      <c r="BF3" s="21"/>
      <c r="BG3" s="21"/>
      <c r="BH3" s="39"/>
      <c r="BI3" s="39"/>
      <c r="BJ3" s="21"/>
      <c r="BK3" s="30"/>
      <c r="BL3" s="29"/>
      <c r="BM3" s="21"/>
      <c r="BN3" s="21"/>
      <c r="BO3" s="21"/>
      <c r="BP3" s="21"/>
      <c r="BQ3" s="39"/>
      <c r="BR3" s="39"/>
      <c r="BS3" s="21"/>
      <c r="BT3" s="30"/>
      <c r="BU3" s="29"/>
      <c r="BV3" s="21"/>
      <c r="BW3" s="21"/>
      <c r="BX3" s="21"/>
      <c r="BY3" s="39"/>
      <c r="BZ3" s="39"/>
      <c r="CA3" s="21"/>
      <c r="CB3" s="30"/>
    </row>
    <row r="4" spans="1:80" s="202" customFormat="1" ht="20.100000000000001" customHeight="1" x14ac:dyDescent="0.2">
      <c r="A4" s="52">
        <f t="shared" ref="A4:A11" si="0">+A3+1</f>
        <v>3</v>
      </c>
      <c r="B4" s="29">
        <v>3</v>
      </c>
      <c r="C4" s="29">
        <v>4</v>
      </c>
      <c r="D4" s="21"/>
      <c r="E4" s="21"/>
      <c r="F4" s="30"/>
      <c r="G4" s="203" t="s">
        <v>94</v>
      </c>
      <c r="H4" s="324" t="s">
        <v>138</v>
      </c>
      <c r="J4" s="68" t="s">
        <v>92</v>
      </c>
      <c r="K4" s="53"/>
      <c r="L4" s="21"/>
      <c r="M4" s="63"/>
      <c r="N4" s="30" t="s">
        <v>101</v>
      </c>
      <c r="O4" s="87" t="s">
        <v>106</v>
      </c>
      <c r="P4" s="89"/>
      <c r="Q4" s="31"/>
      <c r="R4" s="54"/>
      <c r="S4" s="29" t="str">
        <f>+'ELENCO DITTE (Mod A)'!D13</f>
        <v>ZAGAROLO (RM)</v>
      </c>
      <c r="T4" s="67">
        <f>'ELENCO DITTE (Mod A)'!F13</f>
        <v>4</v>
      </c>
      <c r="U4" s="21">
        <f>+'ELENCO DITTE (Mod A)'!G13</f>
        <v>4152</v>
      </c>
      <c r="V4" s="21" t="str">
        <f>+'ELENCO DITTE (Mod A)'!J13</f>
        <v>Canale di derivazione</v>
      </c>
      <c r="W4" s="81">
        <f>+'ELENCO DITTE (Mod A)'!P13</f>
        <v>330</v>
      </c>
      <c r="X4" s="81"/>
      <c r="Y4" s="81"/>
      <c r="Z4" s="21"/>
      <c r="AA4" s="84">
        <f>+'ELENCO DITTE (Mod A)'!X13</f>
        <v>1010</v>
      </c>
      <c r="AB4" s="67" t="str">
        <f>+'ELENCO DITTE (Mod A)'!D14</f>
        <v>ZAGAROLO (RM)</v>
      </c>
      <c r="AC4" s="67">
        <f>'ELENCO DITTE (Mod A)'!F14</f>
        <v>4</v>
      </c>
      <c r="AD4" s="67">
        <f>+'ELENCO DITTE (Mod A)'!G14</f>
        <v>4153</v>
      </c>
      <c r="AE4" s="67" t="str">
        <f>+'ELENCO DITTE (Mod A)'!J14</f>
        <v>Relitto</v>
      </c>
      <c r="AF4" s="67">
        <f>+'ELENCO DITTE (Mod A)'!P14</f>
        <v>59</v>
      </c>
      <c r="AG4" s="81"/>
      <c r="AH4" s="81"/>
      <c r="AI4" s="67"/>
      <c r="AJ4" s="70">
        <f>+'ELENCO DITTE (Mod A)'!X14</f>
        <v>165</v>
      </c>
      <c r="AK4" s="67" t="str">
        <f>+'ELENCO DITTE (Mod A)'!D15</f>
        <v>ZAGAROLO (RM)</v>
      </c>
      <c r="AL4" s="67">
        <f>'ELENCO DITTE (Mod A)'!F15</f>
        <v>4</v>
      </c>
      <c r="AM4" s="67">
        <f>+'ELENCO DITTE (Mod A)'!G15</f>
        <v>4142</v>
      </c>
      <c r="AN4" s="67">
        <f>+'ELENCO DITTE (Mod A)'!J15</f>
        <v>0</v>
      </c>
      <c r="AO4" s="67">
        <f>+'ELENCO DITTE (Mod A)'!P15</f>
        <v>0</v>
      </c>
      <c r="AP4" s="81"/>
      <c r="AQ4" s="81"/>
      <c r="AR4" s="67"/>
      <c r="AS4" s="67">
        <f>+'ELENCO DITTE (Mod A)'!X15</f>
        <v>165</v>
      </c>
      <c r="AT4" s="29"/>
      <c r="AU4" s="21"/>
      <c r="AV4" s="21"/>
      <c r="AW4" s="21"/>
      <c r="AX4" s="21"/>
      <c r="AY4" s="81"/>
      <c r="AZ4" s="81"/>
      <c r="BA4" s="21"/>
      <c r="BB4" s="30"/>
      <c r="BC4" s="29"/>
      <c r="BD4" s="21"/>
      <c r="BE4" s="21"/>
      <c r="BF4" s="21"/>
      <c r="BG4" s="21"/>
      <c r="BH4" s="81"/>
      <c r="BI4" s="81"/>
      <c r="BJ4" s="21"/>
      <c r="BK4" s="30"/>
      <c r="BL4" s="29"/>
      <c r="BM4" s="21"/>
      <c r="BN4" s="21"/>
      <c r="BO4" s="21"/>
      <c r="BP4" s="21"/>
      <c r="BQ4" s="81"/>
      <c r="BR4" s="81"/>
      <c r="BS4" s="21"/>
      <c r="BT4" s="30"/>
      <c r="BU4" s="29"/>
      <c r="BV4" s="21"/>
      <c r="BW4" s="21"/>
      <c r="BX4" s="21"/>
      <c r="BY4" s="81"/>
      <c r="BZ4" s="81"/>
      <c r="CA4" s="21"/>
      <c r="CB4" s="30"/>
    </row>
    <row r="5" spans="1:80" s="202" customFormat="1" ht="20.100000000000001" customHeight="1" x14ac:dyDescent="0.2">
      <c r="A5" s="65">
        <f t="shared" si="0"/>
        <v>4</v>
      </c>
      <c r="B5" s="66" t="s">
        <v>133</v>
      </c>
      <c r="C5" s="66">
        <v>4</v>
      </c>
      <c r="D5" s="184"/>
      <c r="E5" s="184"/>
      <c r="F5" s="70"/>
      <c r="G5" s="203" t="s">
        <v>102</v>
      </c>
      <c r="H5" s="325" t="s">
        <v>137</v>
      </c>
      <c r="I5" s="69" t="s">
        <v>103</v>
      </c>
      <c r="J5" s="69"/>
      <c r="K5" s="69"/>
      <c r="N5" s="70" t="s">
        <v>104</v>
      </c>
      <c r="O5" s="66" t="s">
        <v>105</v>
      </c>
      <c r="P5" s="93">
        <v>39</v>
      </c>
      <c r="Q5" s="68" t="s">
        <v>84</v>
      </c>
      <c r="R5" s="71"/>
      <c r="S5" s="66" t="str">
        <f t="shared" ref="S5:AS5" si="1">+S4</f>
        <v>ZAGAROLO (RM)</v>
      </c>
      <c r="T5" s="67">
        <f t="shared" si="1"/>
        <v>4</v>
      </c>
      <c r="U5" s="67">
        <f t="shared" si="1"/>
        <v>4152</v>
      </c>
      <c r="V5" s="67" t="str">
        <f t="shared" si="1"/>
        <v>Canale di derivazione</v>
      </c>
      <c r="W5" s="94">
        <f t="shared" si="1"/>
        <v>330</v>
      </c>
      <c r="X5" s="94"/>
      <c r="Y5" s="94"/>
      <c r="Z5" s="67">
        <f t="shared" si="1"/>
        <v>0</v>
      </c>
      <c r="AA5" s="85">
        <f t="shared" si="1"/>
        <v>1010</v>
      </c>
      <c r="AB5" s="67" t="str">
        <f t="shared" si="1"/>
        <v>ZAGAROLO (RM)</v>
      </c>
      <c r="AC5" s="67">
        <f t="shared" si="1"/>
        <v>4</v>
      </c>
      <c r="AD5" s="67">
        <f t="shared" si="1"/>
        <v>4153</v>
      </c>
      <c r="AE5" s="67" t="str">
        <f t="shared" si="1"/>
        <v>Relitto</v>
      </c>
      <c r="AF5" s="67">
        <f t="shared" si="1"/>
        <v>59</v>
      </c>
      <c r="AG5" s="94"/>
      <c r="AH5" s="94"/>
      <c r="AI5" s="67">
        <f t="shared" si="1"/>
        <v>0</v>
      </c>
      <c r="AJ5" s="70">
        <f t="shared" si="1"/>
        <v>165</v>
      </c>
      <c r="AK5" s="67" t="str">
        <f t="shared" si="1"/>
        <v>ZAGAROLO (RM)</v>
      </c>
      <c r="AL5" s="67">
        <f t="shared" si="1"/>
        <v>4</v>
      </c>
      <c r="AM5" s="67">
        <f t="shared" si="1"/>
        <v>4142</v>
      </c>
      <c r="AN5" s="67">
        <f t="shared" si="1"/>
        <v>0</v>
      </c>
      <c r="AO5" s="67">
        <f t="shared" si="1"/>
        <v>0</v>
      </c>
      <c r="AP5" s="94"/>
      <c r="AQ5" s="94"/>
      <c r="AR5" s="67">
        <f t="shared" si="1"/>
        <v>0</v>
      </c>
      <c r="AS5" s="67">
        <f t="shared" si="1"/>
        <v>165</v>
      </c>
      <c r="AT5" s="66"/>
      <c r="AU5" s="67"/>
      <c r="AV5" s="67"/>
      <c r="AW5" s="67"/>
      <c r="AX5" s="67"/>
      <c r="AY5" s="94"/>
      <c r="AZ5" s="94"/>
      <c r="BA5" s="67"/>
      <c r="BB5" s="70"/>
      <c r="BC5" s="66"/>
      <c r="BD5" s="67"/>
      <c r="BE5" s="67"/>
      <c r="BF5" s="67"/>
      <c r="BG5" s="67"/>
      <c r="BH5" s="94"/>
      <c r="BI5" s="94"/>
      <c r="BJ5" s="67"/>
      <c r="BK5" s="70"/>
      <c r="BL5" s="66"/>
      <c r="BM5" s="67"/>
      <c r="BN5" s="67"/>
      <c r="BO5" s="67"/>
      <c r="BP5" s="67"/>
      <c r="BQ5" s="94"/>
      <c r="BR5" s="94"/>
      <c r="BS5" s="67"/>
      <c r="BT5" s="70"/>
      <c r="BU5" s="66"/>
      <c r="BV5" s="67"/>
      <c r="BW5" s="67"/>
      <c r="BX5" s="67"/>
      <c r="BY5" s="94"/>
      <c r="BZ5" s="94"/>
      <c r="CA5" s="67"/>
      <c r="CB5" s="70"/>
    </row>
    <row r="6" spans="1:80" s="202" customFormat="1" ht="27" customHeight="1" x14ac:dyDescent="0.25">
      <c r="A6" s="65">
        <f t="shared" si="0"/>
        <v>5</v>
      </c>
      <c r="B6" s="199" t="s">
        <v>134</v>
      </c>
      <c r="C6" s="66">
        <v>4</v>
      </c>
      <c r="D6" s="184"/>
      <c r="E6" s="184"/>
      <c r="F6" s="70"/>
      <c r="G6" s="203" t="s">
        <v>95</v>
      </c>
      <c r="H6" s="326" t="s">
        <v>138</v>
      </c>
      <c r="J6" s="68" t="s">
        <v>166</v>
      </c>
      <c r="K6" s="69"/>
      <c r="L6" s="67" t="s">
        <v>111</v>
      </c>
      <c r="M6" s="72">
        <v>1</v>
      </c>
      <c r="N6" s="70"/>
      <c r="O6" s="66" t="s">
        <v>106</v>
      </c>
      <c r="P6" s="93"/>
      <c r="Q6" s="68"/>
      <c r="R6" s="71"/>
      <c r="S6" s="66" t="str">
        <f t="shared" ref="S6:S7" si="2">+S5</f>
        <v>ZAGAROLO (RM)</v>
      </c>
      <c r="T6" s="67">
        <f t="shared" ref="T6:T7" si="3">+T5</f>
        <v>4</v>
      </c>
      <c r="U6" s="67">
        <f t="shared" ref="U6:U7" si="4">+U5</f>
        <v>4152</v>
      </c>
      <c r="V6" s="67" t="str">
        <f t="shared" ref="V6:V7" si="5">+V5</f>
        <v>Canale di derivazione</v>
      </c>
      <c r="W6" s="94">
        <f t="shared" ref="W6:W7" si="6">+W5</f>
        <v>330</v>
      </c>
      <c r="X6" s="94"/>
      <c r="Y6" s="94"/>
      <c r="Z6" s="67">
        <f t="shared" ref="Z6:Z7" si="7">+Z5</f>
        <v>0</v>
      </c>
      <c r="AA6" s="85">
        <f t="shared" ref="AA6:AA7" si="8">+AA5</f>
        <v>1010</v>
      </c>
      <c r="AB6" s="67" t="str">
        <f t="shared" ref="AB6:AB7" si="9">+AB5</f>
        <v>ZAGAROLO (RM)</v>
      </c>
      <c r="AC6" s="67">
        <f t="shared" ref="AC6:AC7" si="10">+AC5</f>
        <v>4</v>
      </c>
      <c r="AD6" s="67">
        <f t="shared" ref="AD6:AD7" si="11">+AD5</f>
        <v>4153</v>
      </c>
      <c r="AE6" s="67" t="str">
        <f t="shared" ref="AE6:AE7" si="12">+AE5</f>
        <v>Relitto</v>
      </c>
      <c r="AF6" s="67">
        <f t="shared" ref="AF6:AF7" si="13">+AF5</f>
        <v>59</v>
      </c>
      <c r="AG6" s="94"/>
      <c r="AH6" s="94"/>
      <c r="AI6" s="67">
        <f t="shared" ref="AI6:AI7" si="14">+AI5</f>
        <v>0</v>
      </c>
      <c r="AJ6" s="70">
        <f t="shared" ref="AJ6:AJ7" si="15">+AJ5</f>
        <v>165</v>
      </c>
      <c r="AK6" s="67" t="str">
        <f t="shared" ref="AK6:AK7" si="16">+AK5</f>
        <v>ZAGAROLO (RM)</v>
      </c>
      <c r="AL6" s="67">
        <f t="shared" ref="AL6:AL7" si="17">+AL5</f>
        <v>4</v>
      </c>
      <c r="AM6" s="67">
        <f t="shared" ref="AM6:AM7" si="18">+AM5</f>
        <v>4142</v>
      </c>
      <c r="AN6" s="67">
        <f t="shared" ref="AN6:AN7" si="19">+AN5</f>
        <v>0</v>
      </c>
      <c r="AO6" s="67">
        <f t="shared" ref="AO6:AO7" si="20">+AO5</f>
        <v>0</v>
      </c>
      <c r="AP6" s="94"/>
      <c r="AQ6" s="94"/>
      <c r="AR6" s="67">
        <f t="shared" ref="AR6:AR7" si="21">+AR5</f>
        <v>0</v>
      </c>
      <c r="AS6" s="67">
        <f t="shared" ref="AS6:AS7" si="22">+AS5</f>
        <v>165</v>
      </c>
      <c r="AT6" s="66"/>
      <c r="AU6" s="67"/>
      <c r="AV6" s="67"/>
      <c r="AW6" s="67"/>
      <c r="AX6" s="67"/>
      <c r="AY6" s="94"/>
      <c r="AZ6" s="94"/>
      <c r="BA6" s="67"/>
      <c r="BB6" s="70"/>
      <c r="BC6" s="66"/>
      <c r="BD6" s="67"/>
      <c r="BE6" s="67"/>
      <c r="BF6" s="67"/>
      <c r="BG6" s="67"/>
      <c r="BH6" s="94"/>
      <c r="BI6" s="94"/>
      <c r="BJ6" s="67"/>
      <c r="BK6" s="70"/>
      <c r="BL6" s="66"/>
      <c r="BM6" s="67"/>
      <c r="BN6" s="67"/>
      <c r="BO6" s="67"/>
      <c r="BP6" s="67"/>
      <c r="BQ6" s="94"/>
      <c r="BR6" s="94"/>
      <c r="BS6" s="67"/>
      <c r="BT6" s="70"/>
      <c r="BU6" s="66"/>
      <c r="BV6" s="67"/>
      <c r="BW6" s="67"/>
      <c r="BX6" s="67"/>
      <c r="BY6" s="94"/>
      <c r="BZ6" s="94"/>
      <c r="CA6" s="67"/>
      <c r="CB6" s="70"/>
    </row>
    <row r="7" spans="1:80" s="202" customFormat="1" ht="20.100000000000001" customHeight="1" x14ac:dyDescent="0.25">
      <c r="A7" s="65">
        <f t="shared" si="0"/>
        <v>6</v>
      </c>
      <c r="B7" s="66">
        <v>4</v>
      </c>
      <c r="C7" s="66">
        <v>4</v>
      </c>
      <c r="D7" s="184"/>
      <c r="E7" s="184"/>
      <c r="F7" s="70"/>
      <c r="G7" s="203" t="s">
        <v>107</v>
      </c>
      <c r="H7" s="326" t="s">
        <v>138</v>
      </c>
      <c r="J7" s="68" t="s">
        <v>93</v>
      </c>
      <c r="K7" s="69"/>
      <c r="L7" s="67"/>
      <c r="M7" s="72"/>
      <c r="N7" s="70"/>
      <c r="O7" s="66" t="s">
        <v>106</v>
      </c>
      <c r="P7" s="93"/>
      <c r="Q7" s="68"/>
      <c r="R7" s="71"/>
      <c r="S7" s="66" t="str">
        <f t="shared" si="2"/>
        <v>ZAGAROLO (RM)</v>
      </c>
      <c r="T7" s="67">
        <f t="shared" si="3"/>
        <v>4</v>
      </c>
      <c r="U7" s="67">
        <f t="shared" si="4"/>
        <v>4152</v>
      </c>
      <c r="V7" s="67" t="str">
        <f t="shared" si="5"/>
        <v>Canale di derivazione</v>
      </c>
      <c r="W7" s="94">
        <f t="shared" si="6"/>
        <v>330</v>
      </c>
      <c r="X7" s="94"/>
      <c r="Y7" s="94"/>
      <c r="Z7" s="67">
        <f t="shared" si="7"/>
        <v>0</v>
      </c>
      <c r="AA7" s="85">
        <f t="shared" si="8"/>
        <v>1010</v>
      </c>
      <c r="AB7" s="67" t="str">
        <f t="shared" si="9"/>
        <v>ZAGAROLO (RM)</v>
      </c>
      <c r="AC7" s="67">
        <f t="shared" si="10"/>
        <v>4</v>
      </c>
      <c r="AD7" s="67">
        <f t="shared" si="11"/>
        <v>4153</v>
      </c>
      <c r="AE7" s="67" t="str">
        <f t="shared" si="12"/>
        <v>Relitto</v>
      </c>
      <c r="AF7" s="67">
        <f t="shared" si="13"/>
        <v>59</v>
      </c>
      <c r="AG7" s="94"/>
      <c r="AH7" s="94"/>
      <c r="AI7" s="67">
        <f t="shared" si="14"/>
        <v>0</v>
      </c>
      <c r="AJ7" s="70">
        <f t="shared" si="15"/>
        <v>165</v>
      </c>
      <c r="AK7" s="67" t="str">
        <f t="shared" si="16"/>
        <v>ZAGAROLO (RM)</v>
      </c>
      <c r="AL7" s="67">
        <f t="shared" si="17"/>
        <v>4</v>
      </c>
      <c r="AM7" s="67">
        <f t="shared" si="18"/>
        <v>4142</v>
      </c>
      <c r="AN7" s="67">
        <f t="shared" si="19"/>
        <v>0</v>
      </c>
      <c r="AO7" s="67">
        <f t="shared" si="20"/>
        <v>0</v>
      </c>
      <c r="AP7" s="94"/>
      <c r="AQ7" s="94"/>
      <c r="AR7" s="67">
        <f t="shared" si="21"/>
        <v>0</v>
      </c>
      <c r="AS7" s="67">
        <f t="shared" si="22"/>
        <v>165</v>
      </c>
      <c r="AT7" s="66"/>
      <c r="AU7" s="67"/>
      <c r="AV7" s="67"/>
      <c r="AW7" s="67"/>
      <c r="AX7" s="67"/>
      <c r="AY7" s="94"/>
      <c r="AZ7" s="94"/>
      <c r="BA7" s="67"/>
      <c r="BB7" s="70"/>
      <c r="BC7" s="66"/>
      <c r="BD7" s="67"/>
      <c r="BE7" s="67"/>
      <c r="BF7" s="67"/>
      <c r="BG7" s="67"/>
      <c r="BH7" s="94"/>
      <c r="BI7" s="94"/>
      <c r="BJ7" s="67"/>
      <c r="BK7" s="70"/>
      <c r="BL7" s="66"/>
      <c r="BM7" s="67"/>
      <c r="BN7" s="67"/>
      <c r="BO7" s="67"/>
      <c r="BP7" s="67"/>
      <c r="BQ7" s="94"/>
      <c r="BR7" s="94"/>
      <c r="BS7" s="67"/>
      <c r="BT7" s="70"/>
      <c r="BU7" s="66"/>
      <c r="BV7" s="67"/>
      <c r="BW7" s="67"/>
      <c r="BX7" s="67"/>
      <c r="BY7" s="94"/>
      <c r="BZ7" s="94"/>
      <c r="CA7" s="67"/>
      <c r="CB7" s="70"/>
    </row>
    <row r="8" spans="1:80" s="202" customFormat="1" ht="20.100000000000001" customHeight="1" thickBot="1" x14ac:dyDescent="0.3">
      <c r="A8" s="55">
        <f t="shared" si="0"/>
        <v>7</v>
      </c>
      <c r="B8" s="56">
        <v>5</v>
      </c>
      <c r="C8" s="56">
        <v>4</v>
      </c>
      <c r="D8" s="57"/>
      <c r="E8" s="57"/>
      <c r="F8" s="59"/>
      <c r="G8" s="204" t="s">
        <v>96</v>
      </c>
      <c r="H8" s="336" t="s">
        <v>138</v>
      </c>
      <c r="I8" s="337"/>
      <c r="J8" s="86" t="s">
        <v>93</v>
      </c>
      <c r="K8" s="58"/>
      <c r="L8" s="57"/>
      <c r="M8" s="64"/>
      <c r="N8" s="59"/>
      <c r="O8" s="56" t="s">
        <v>106</v>
      </c>
      <c r="P8" s="90"/>
      <c r="Q8" s="86"/>
      <c r="R8" s="60"/>
      <c r="S8" s="56" t="str">
        <f t="shared" ref="S8" si="23">+S7</f>
        <v>ZAGAROLO (RM)</v>
      </c>
      <c r="T8" s="57">
        <f t="shared" ref="T8" si="24">+T7</f>
        <v>4</v>
      </c>
      <c r="U8" s="57">
        <f t="shared" ref="U8" si="25">+U7</f>
        <v>4152</v>
      </c>
      <c r="V8" s="57" t="str">
        <f t="shared" ref="V8" si="26">+V7</f>
        <v>Canale di derivazione</v>
      </c>
      <c r="W8" s="57">
        <f t="shared" ref="W8" si="27">+W7</f>
        <v>330</v>
      </c>
      <c r="X8" s="57"/>
      <c r="Y8" s="57"/>
      <c r="Z8" s="57">
        <f t="shared" ref="Z8" si="28">+Z7</f>
        <v>0</v>
      </c>
      <c r="AA8" s="59">
        <f t="shared" ref="AA8" si="29">+AA7</f>
        <v>1010</v>
      </c>
      <c r="AB8" s="57" t="str">
        <f t="shared" ref="AB8" si="30">+AB7</f>
        <v>ZAGAROLO (RM)</v>
      </c>
      <c r="AC8" s="57">
        <f t="shared" ref="AC8" si="31">+AC7</f>
        <v>4</v>
      </c>
      <c r="AD8" s="57">
        <f t="shared" ref="AD8" si="32">+AD7</f>
        <v>4153</v>
      </c>
      <c r="AE8" s="57" t="str">
        <f t="shared" ref="AE8" si="33">+AE7</f>
        <v>Relitto</v>
      </c>
      <c r="AF8" s="57">
        <f t="shared" ref="AF8" si="34">+AF7</f>
        <v>59</v>
      </c>
      <c r="AG8" s="57"/>
      <c r="AH8" s="57"/>
      <c r="AI8" s="57">
        <f t="shared" ref="AI8" si="35">+AI7</f>
        <v>0</v>
      </c>
      <c r="AJ8" s="59">
        <f t="shared" ref="AJ8" si="36">+AJ7</f>
        <v>165</v>
      </c>
      <c r="AK8" s="57" t="str">
        <f t="shared" ref="AK8" si="37">+AK7</f>
        <v>ZAGAROLO (RM)</v>
      </c>
      <c r="AL8" s="57">
        <f t="shared" ref="AL8" si="38">+AL7</f>
        <v>4</v>
      </c>
      <c r="AM8" s="57">
        <f t="shared" ref="AM8" si="39">+AM7</f>
        <v>4142</v>
      </c>
      <c r="AN8" s="57">
        <f t="shared" ref="AN8" si="40">+AN7</f>
        <v>0</v>
      </c>
      <c r="AO8" s="57">
        <f t="shared" ref="AO8" si="41">+AO7</f>
        <v>0</v>
      </c>
      <c r="AP8" s="57"/>
      <c r="AQ8" s="57"/>
      <c r="AR8" s="57">
        <f t="shared" ref="AR8" si="42">+AR7</f>
        <v>0</v>
      </c>
      <c r="AS8" s="59">
        <f t="shared" ref="AS8" si="43">+AS7</f>
        <v>165</v>
      </c>
      <c r="AT8" s="56"/>
      <c r="AU8" s="57"/>
      <c r="AV8" s="57"/>
      <c r="AW8" s="57"/>
      <c r="AX8" s="57"/>
      <c r="AY8" s="57"/>
      <c r="AZ8" s="57"/>
      <c r="BA8" s="57"/>
      <c r="BB8" s="59"/>
      <c r="BC8" s="56"/>
      <c r="BD8" s="57"/>
      <c r="BE8" s="57"/>
      <c r="BF8" s="57"/>
      <c r="BG8" s="57"/>
      <c r="BH8" s="57"/>
      <c r="BI8" s="57"/>
      <c r="BJ8" s="57"/>
      <c r="BK8" s="59"/>
      <c r="BL8" s="56"/>
      <c r="BM8" s="57"/>
      <c r="BN8" s="57"/>
      <c r="BO8" s="57"/>
      <c r="BP8" s="57"/>
      <c r="BQ8" s="57"/>
      <c r="BR8" s="57"/>
      <c r="BS8" s="57"/>
      <c r="BT8" s="59"/>
      <c r="BU8" s="56"/>
      <c r="BV8" s="57"/>
      <c r="BW8" s="57"/>
      <c r="BX8" s="57"/>
      <c r="BY8" s="57"/>
      <c r="BZ8" s="57"/>
      <c r="CA8" s="57"/>
      <c r="CB8" s="59"/>
    </row>
    <row r="9" spans="1:80" s="202" customFormat="1" ht="38.25" x14ac:dyDescent="0.2">
      <c r="A9" s="52">
        <f t="shared" si="0"/>
        <v>8</v>
      </c>
      <c r="B9" s="29">
        <v>6</v>
      </c>
      <c r="C9" s="29">
        <v>5</v>
      </c>
      <c r="D9" s="21"/>
      <c r="E9" s="21"/>
      <c r="F9" s="30"/>
      <c r="G9" s="203" t="s">
        <v>120</v>
      </c>
      <c r="H9" s="325" t="s">
        <v>137</v>
      </c>
      <c r="I9" s="335"/>
      <c r="J9" s="31"/>
      <c r="K9" s="53"/>
      <c r="L9" s="21"/>
      <c r="M9" s="63" t="s">
        <v>121</v>
      </c>
      <c r="N9" s="30" t="s">
        <v>122</v>
      </c>
      <c r="O9" s="195" t="s">
        <v>123</v>
      </c>
      <c r="P9" s="89">
        <v>39</v>
      </c>
      <c r="Q9" s="31" t="s">
        <v>84</v>
      </c>
      <c r="R9" s="54"/>
      <c r="S9" s="29" t="str">
        <f>+'ELENCO DITTE (Mod A)'!D17</f>
        <v>ZAGAROLO (RM)</v>
      </c>
      <c r="T9" s="21">
        <f>+'ELENCO DITTE (Mod A)'!F17</f>
        <v>44</v>
      </c>
      <c r="U9" s="21">
        <f>+'ELENCO DITTE (Mod A)'!G17</f>
        <v>38</v>
      </c>
      <c r="V9" s="21"/>
      <c r="W9" s="81">
        <f>+'ELENCO DITTE (Mod A)'!P17</f>
        <v>200</v>
      </c>
      <c r="X9" s="81"/>
      <c r="Y9" s="81"/>
      <c r="Z9" s="21"/>
      <c r="AA9" s="84"/>
      <c r="AB9" s="21" t="str">
        <f>+'ELENCO DITTE (Mod A)'!D18</f>
        <v>ZAGAROLO (RM)</v>
      </c>
      <c r="AC9" s="21">
        <f>+'ELENCO DITTE (Mod A)'!F18</f>
        <v>44</v>
      </c>
      <c r="AD9" s="21">
        <f>+'ELENCO DITTE (Mod A)'!G18</f>
        <v>77</v>
      </c>
      <c r="AE9" s="21"/>
      <c r="AF9" s="81">
        <f>+'ELENCO DITTE (Mod A)'!P18</f>
        <v>450</v>
      </c>
      <c r="AG9" s="81"/>
      <c r="AH9" s="81"/>
      <c r="AI9" s="21"/>
      <c r="AJ9" s="30"/>
      <c r="AK9" s="21"/>
      <c r="AL9" s="21"/>
      <c r="AM9" s="21"/>
      <c r="AN9" s="21"/>
      <c r="AO9" s="21"/>
      <c r="AP9" s="81"/>
      <c r="AQ9" s="81"/>
      <c r="AR9" s="21"/>
      <c r="AS9" s="21"/>
      <c r="AT9" s="29"/>
      <c r="AU9" s="21"/>
      <c r="AV9" s="21"/>
      <c r="AW9" s="21"/>
      <c r="AX9" s="21"/>
      <c r="AY9" s="81"/>
      <c r="AZ9" s="81"/>
      <c r="BA9" s="21"/>
      <c r="BB9" s="30"/>
      <c r="BC9" s="29"/>
      <c r="BD9" s="21"/>
      <c r="BE9" s="21"/>
      <c r="BF9" s="21"/>
      <c r="BG9" s="21"/>
      <c r="BH9" s="81"/>
      <c r="BI9" s="81"/>
      <c r="BJ9" s="21"/>
      <c r="BK9" s="30"/>
      <c r="BL9" s="29"/>
      <c r="BM9" s="21"/>
      <c r="BN9" s="21"/>
      <c r="BO9" s="21"/>
      <c r="BP9" s="21"/>
      <c r="BQ9" s="81"/>
      <c r="BR9" s="81"/>
      <c r="BS9" s="21"/>
      <c r="BT9" s="30"/>
      <c r="BU9" s="29"/>
      <c r="BV9" s="21"/>
      <c r="BW9" s="21"/>
      <c r="BX9" s="21"/>
      <c r="BY9" s="81"/>
      <c r="BZ9" s="81"/>
      <c r="CA9" s="21"/>
      <c r="CB9" s="30"/>
    </row>
    <row r="10" spans="1:80" s="202" customFormat="1" ht="20.100000000000001" customHeight="1" thickBot="1" x14ac:dyDescent="0.25">
      <c r="A10" s="55">
        <f t="shared" si="0"/>
        <v>9</v>
      </c>
      <c r="B10" s="56">
        <v>6</v>
      </c>
      <c r="C10" s="56">
        <v>5</v>
      </c>
      <c r="D10" s="57"/>
      <c r="E10" s="57"/>
      <c r="F10" s="59"/>
      <c r="G10" s="204" t="s">
        <v>124</v>
      </c>
      <c r="H10" s="338" t="s">
        <v>137</v>
      </c>
      <c r="I10" s="86" t="s">
        <v>125</v>
      </c>
      <c r="J10" s="86"/>
      <c r="K10" s="58"/>
      <c r="L10" s="57"/>
      <c r="M10" s="64"/>
      <c r="N10" s="59"/>
      <c r="O10" s="56" t="s">
        <v>126</v>
      </c>
      <c r="P10" s="90">
        <v>39</v>
      </c>
      <c r="Q10" s="86" t="s">
        <v>84</v>
      </c>
      <c r="R10" s="60"/>
      <c r="S10" s="56" t="str">
        <f t="shared" ref="S10:AF10" si="44">S9</f>
        <v>ZAGAROLO (RM)</v>
      </c>
      <c r="T10" s="57">
        <f t="shared" si="44"/>
        <v>44</v>
      </c>
      <c r="U10" s="57">
        <f t="shared" si="44"/>
        <v>38</v>
      </c>
      <c r="V10" s="57">
        <f t="shared" si="44"/>
        <v>0</v>
      </c>
      <c r="W10" s="193">
        <f t="shared" si="44"/>
        <v>200</v>
      </c>
      <c r="X10" s="193"/>
      <c r="Y10" s="193"/>
      <c r="Z10" s="57">
        <f t="shared" si="44"/>
        <v>0</v>
      </c>
      <c r="AA10" s="194">
        <f t="shared" si="44"/>
        <v>0</v>
      </c>
      <c r="AB10" s="57" t="str">
        <f t="shared" si="44"/>
        <v>ZAGAROLO (RM)</v>
      </c>
      <c r="AC10" s="57">
        <f t="shared" si="44"/>
        <v>44</v>
      </c>
      <c r="AD10" s="57">
        <f t="shared" si="44"/>
        <v>77</v>
      </c>
      <c r="AE10" s="57">
        <f t="shared" si="44"/>
        <v>0</v>
      </c>
      <c r="AF10" s="57">
        <f t="shared" si="44"/>
        <v>450</v>
      </c>
      <c r="AG10" s="193"/>
      <c r="AH10" s="193"/>
      <c r="AI10" s="57"/>
      <c r="AJ10" s="59"/>
      <c r="AK10" s="57"/>
      <c r="AL10" s="57"/>
      <c r="AM10" s="57"/>
      <c r="AN10" s="57"/>
      <c r="AO10" s="57"/>
      <c r="AP10" s="193"/>
      <c r="AQ10" s="193"/>
      <c r="AR10" s="57"/>
      <c r="AS10" s="57"/>
      <c r="AT10" s="56"/>
      <c r="AU10" s="57"/>
      <c r="AV10" s="57"/>
      <c r="AW10" s="57"/>
      <c r="AX10" s="57"/>
      <c r="AY10" s="193"/>
      <c r="AZ10" s="193"/>
      <c r="BA10" s="57"/>
      <c r="BB10" s="59"/>
      <c r="BC10" s="56"/>
      <c r="BD10" s="57"/>
      <c r="BE10" s="57"/>
      <c r="BF10" s="57"/>
      <c r="BG10" s="57"/>
      <c r="BH10" s="193"/>
      <c r="BI10" s="193"/>
      <c r="BJ10" s="57"/>
      <c r="BK10" s="59"/>
      <c r="BL10" s="56"/>
      <c r="BM10" s="57"/>
      <c r="BN10" s="57"/>
      <c r="BO10" s="57"/>
      <c r="BP10" s="57"/>
      <c r="BQ10" s="193"/>
      <c r="BR10" s="193"/>
      <c r="BS10" s="57"/>
      <c r="BT10" s="59"/>
      <c r="BU10" s="56"/>
      <c r="BV10" s="57"/>
      <c r="BW10" s="57"/>
      <c r="BX10" s="57"/>
      <c r="BY10" s="193"/>
      <c r="BZ10" s="193"/>
      <c r="CA10" s="57"/>
      <c r="CB10" s="59"/>
    </row>
    <row r="11" spans="1:80" s="202" customFormat="1" ht="20.100000000000001" customHeight="1" thickBot="1" x14ac:dyDescent="0.3">
      <c r="A11" s="55">
        <f t="shared" si="0"/>
        <v>10</v>
      </c>
      <c r="B11" s="200" t="s">
        <v>134</v>
      </c>
      <c r="C11" s="56">
        <v>6</v>
      </c>
      <c r="D11" s="57"/>
      <c r="E11" s="57"/>
      <c r="F11" s="59"/>
      <c r="G11" s="204" t="s">
        <v>135</v>
      </c>
      <c r="H11" s="327" t="s">
        <v>137</v>
      </c>
      <c r="I11" s="86"/>
      <c r="J11" s="86"/>
      <c r="K11" s="58"/>
      <c r="L11" s="57"/>
      <c r="M11" s="64"/>
      <c r="N11" s="59"/>
      <c r="O11" s="56" t="s">
        <v>105</v>
      </c>
      <c r="P11" s="90">
        <v>39</v>
      </c>
      <c r="Q11" s="86" t="s">
        <v>84</v>
      </c>
      <c r="R11" s="60"/>
      <c r="S11" s="56" t="str">
        <f>+'ELENCO DITTE (Mod A)'!D19</f>
        <v>ZAGAROLO (RM)</v>
      </c>
      <c r="T11" s="57">
        <f>+'ELENCO DITTE (Mod A)'!F19</f>
        <v>44</v>
      </c>
      <c r="U11" s="57">
        <f>+'ELENCO DITTE (Mod A)'!G19</f>
        <v>400</v>
      </c>
      <c r="V11" s="57"/>
      <c r="W11" s="193"/>
      <c r="X11" s="193"/>
      <c r="Y11" s="193"/>
      <c r="Z11" s="57"/>
      <c r="AA11" s="194">
        <f>+'ELENCO DITTE (Mod A)'!X19</f>
        <v>200</v>
      </c>
      <c r="AB11" s="57"/>
      <c r="AC11" s="57"/>
      <c r="AD11" s="57"/>
      <c r="AE11" s="57"/>
      <c r="AF11" s="57"/>
      <c r="AG11" s="193"/>
      <c r="AH11" s="193"/>
      <c r="AI11" s="57"/>
      <c r="AJ11" s="59"/>
      <c r="AK11" s="57"/>
      <c r="AL11" s="57"/>
      <c r="AM11" s="57"/>
      <c r="AN11" s="57"/>
      <c r="AO11" s="57"/>
      <c r="AP11" s="193"/>
      <c r="AQ11" s="193"/>
      <c r="AR11" s="57"/>
      <c r="AS11" s="57"/>
      <c r="AT11" s="56"/>
      <c r="AU11" s="57"/>
      <c r="AV11" s="57"/>
      <c r="AW11" s="57"/>
      <c r="AX11" s="57"/>
      <c r="AY11" s="193"/>
      <c r="AZ11" s="193"/>
      <c r="BA11" s="57"/>
      <c r="BB11" s="59"/>
      <c r="BC11" s="56"/>
      <c r="BD11" s="57"/>
      <c r="BE11" s="57"/>
      <c r="BF11" s="57"/>
      <c r="BG11" s="57"/>
      <c r="BH11" s="193"/>
      <c r="BI11" s="193"/>
      <c r="BJ11" s="57"/>
      <c r="BK11" s="59"/>
      <c r="BL11" s="56"/>
      <c r="BM11" s="57"/>
      <c r="BN11" s="57"/>
      <c r="BO11" s="57"/>
      <c r="BP11" s="57"/>
      <c r="BQ11" s="193"/>
      <c r="BR11" s="193"/>
      <c r="BS11" s="57"/>
      <c r="BT11" s="59"/>
      <c r="BU11" s="56"/>
      <c r="BV11" s="57"/>
      <c r="BW11" s="57"/>
      <c r="BX11" s="57"/>
      <c r="BY11" s="193"/>
      <c r="BZ11" s="193"/>
      <c r="CA11" s="57"/>
      <c r="CB11" s="59"/>
    </row>
    <row r="12" spans="1:80" ht="14.1" customHeight="1" x14ac:dyDescent="0.25">
      <c r="G12" s="205"/>
      <c r="H12" s="328"/>
      <c r="I12" s="205"/>
      <c r="J12" s="205"/>
      <c r="K12" s="205"/>
      <c r="L12" s="205"/>
    </row>
    <row r="13" spans="1:80" x14ac:dyDescent="0.25">
      <c r="G13" s="205"/>
      <c r="H13" s="328"/>
      <c r="I13" s="205"/>
      <c r="J13" s="205"/>
      <c r="K13" s="205"/>
      <c r="L13" s="205"/>
    </row>
    <row r="14" spans="1:80" x14ac:dyDescent="0.25">
      <c r="G14" s="205"/>
      <c r="H14" s="328"/>
      <c r="I14" s="205"/>
      <c r="J14" s="205"/>
      <c r="K14" s="205"/>
      <c r="L14" s="205"/>
    </row>
    <row r="15" spans="1:80" x14ac:dyDescent="0.25">
      <c r="G15" s="205"/>
      <c r="H15" s="328"/>
      <c r="I15" s="205"/>
      <c r="J15" s="205"/>
      <c r="K15" s="205"/>
      <c r="L15" s="205"/>
    </row>
    <row r="16" spans="1:80" x14ac:dyDescent="0.25">
      <c r="G16" s="205"/>
      <c r="H16" s="328"/>
      <c r="I16" s="205"/>
      <c r="J16" s="205"/>
      <c r="K16" s="205"/>
      <c r="L16" s="205"/>
    </row>
    <row r="17" spans="7:12" x14ac:dyDescent="0.25">
      <c r="G17" s="205"/>
      <c r="H17" s="328"/>
      <c r="I17" s="205"/>
      <c r="J17" s="205"/>
      <c r="K17" s="205"/>
      <c r="L17" s="205"/>
    </row>
    <row r="18" spans="7:12" x14ac:dyDescent="0.25">
      <c r="G18" s="205"/>
      <c r="H18" s="328"/>
      <c r="I18" s="205"/>
      <c r="J18" s="205"/>
      <c r="K18" s="205"/>
      <c r="L18" s="205"/>
    </row>
    <row r="19" spans="7:12" x14ac:dyDescent="0.25">
      <c r="G19" s="205"/>
      <c r="H19" s="328"/>
      <c r="I19" s="205"/>
      <c r="J19" s="205"/>
      <c r="K19" s="205"/>
      <c r="L19" s="205"/>
    </row>
    <row r="20" spans="7:12" x14ac:dyDescent="0.25">
      <c r="G20" s="205"/>
      <c r="H20" s="328"/>
      <c r="I20" s="205"/>
      <c r="J20" s="205"/>
      <c r="K20" s="205"/>
      <c r="L20" s="205"/>
    </row>
    <row r="21" spans="7:12" x14ac:dyDescent="0.25">
      <c r="G21" s="205"/>
      <c r="H21" s="328"/>
      <c r="I21" s="205"/>
      <c r="J21" s="205"/>
      <c r="K21" s="205"/>
      <c r="L21" s="205"/>
    </row>
    <row r="22" spans="7:12" x14ac:dyDescent="0.25">
      <c r="G22" s="205"/>
      <c r="H22" s="328"/>
      <c r="I22" s="205"/>
      <c r="J22" s="205"/>
      <c r="K22" s="205"/>
      <c r="L22" s="205"/>
    </row>
    <row r="23" spans="7:12" x14ac:dyDescent="0.25">
      <c r="G23" s="205"/>
      <c r="H23" s="328"/>
      <c r="I23" s="205"/>
      <c r="J23" s="205"/>
      <c r="K23" s="205"/>
      <c r="L23" s="205"/>
    </row>
    <row r="24" spans="7:12" x14ac:dyDescent="0.25">
      <c r="G24" s="205"/>
      <c r="H24" s="328"/>
      <c r="I24" s="205"/>
      <c r="J24" s="205"/>
      <c r="K24" s="205"/>
      <c r="L24" s="205"/>
    </row>
    <row r="25" spans="7:12" x14ac:dyDescent="0.25">
      <c r="G25" s="205"/>
      <c r="H25" s="328"/>
      <c r="I25" s="205"/>
      <c r="J25" s="205"/>
      <c r="K25" s="205"/>
      <c r="L25" s="205"/>
    </row>
    <row r="26" spans="7:12" x14ac:dyDescent="0.25">
      <c r="G26" s="205"/>
      <c r="H26" s="328"/>
      <c r="I26" s="205"/>
      <c r="J26" s="205"/>
      <c r="K26" s="205"/>
      <c r="L26" s="205"/>
    </row>
    <row r="27" spans="7:12" x14ac:dyDescent="0.25">
      <c r="H27" s="328"/>
    </row>
    <row r="28" spans="7:12" x14ac:dyDescent="0.25">
      <c r="H28" s="328"/>
    </row>
    <row r="29" spans="7:12" x14ac:dyDescent="0.25">
      <c r="H29" s="328"/>
    </row>
  </sheetData>
  <pageMargins left="0.47244094488188981" right="0.51181102362204722" top="0.78740157480314965" bottom="0.55118110236220474" header="0.31496062992125984" footer="0.31496062992125984"/>
  <pageSetup paperSize="8" scale="1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2"/>
  <sheetViews>
    <sheetView showZeros="0" view="pageBreakPreview" zoomScale="90" zoomScaleSheetLayoutView="90" workbookViewId="0">
      <selection activeCell="E29" sqref="E29"/>
    </sheetView>
  </sheetViews>
  <sheetFormatPr defaultColWidth="8.7109375" defaultRowHeight="12.75" x14ac:dyDescent="0.2"/>
  <cols>
    <col min="1" max="1" width="5.28515625" style="201" customWidth="1"/>
    <col min="2" max="2" width="6.7109375" style="201" bestFit="1" customWidth="1"/>
    <col min="3" max="6" width="7.5703125" style="201" customWidth="1"/>
    <col min="7" max="7" width="21" style="209" bestFit="1" customWidth="1"/>
    <col min="8" max="8" width="21" style="209" customWidth="1"/>
    <col min="9" max="10" width="35.5703125" style="201" customWidth="1"/>
    <col min="11" max="11" width="28.140625" style="201" customWidth="1"/>
    <col min="12" max="12" width="28.140625" style="210" customWidth="1"/>
    <col min="13" max="13" width="22.85546875" style="201" customWidth="1"/>
    <col min="14" max="14" width="40.85546875" style="206" customWidth="1"/>
    <col min="15" max="15" width="25" style="207" bestFit="1" customWidth="1"/>
    <col min="16" max="16" width="6.5703125" style="206" bestFit="1" customWidth="1"/>
    <col min="17" max="17" width="17.28515625" style="208" customWidth="1"/>
    <col min="18" max="18" width="17.5703125" style="201" customWidth="1"/>
    <col min="19" max="19" width="17.140625" style="201" bestFit="1" customWidth="1"/>
    <col min="20" max="21" width="7.5703125" style="201" customWidth="1"/>
    <col min="22" max="22" width="20" style="201" bestFit="1" customWidth="1"/>
    <col min="23" max="27" width="7.5703125" style="201" customWidth="1"/>
    <col min="28" max="28" width="17.140625" style="201" bestFit="1" customWidth="1"/>
    <col min="29" max="30" width="7.5703125" style="201" customWidth="1"/>
    <col min="31" max="31" width="7.140625" style="201" bestFit="1" customWidth="1"/>
    <col min="32" max="35" width="7.5703125" style="201" customWidth="1"/>
    <col min="36" max="36" width="7.7109375" style="201" customWidth="1"/>
    <col min="37" max="37" width="17.140625" style="201" bestFit="1" customWidth="1"/>
    <col min="38" max="38" width="7" style="201" bestFit="1" customWidth="1"/>
    <col min="39" max="39" width="6.5703125" style="201" bestFit="1" customWidth="1"/>
    <col min="40" max="40" width="7.140625" style="201" bestFit="1" customWidth="1"/>
    <col min="41" max="41" width="8.140625" style="201" customWidth="1"/>
    <col min="42" max="43" width="6.5703125" style="201" customWidth="1"/>
    <col min="44" max="44" width="6.28515625" style="201" bestFit="1" customWidth="1"/>
    <col min="45" max="45" width="7.7109375" style="201" customWidth="1"/>
    <col min="46" max="16384" width="8.7109375" style="201"/>
  </cols>
  <sheetData>
    <row r="1" spans="1:45" ht="29.25" customHeight="1" thickBot="1" x14ac:dyDescent="0.25">
      <c r="A1" s="241" t="s">
        <v>9</v>
      </c>
      <c r="B1" s="242" t="s">
        <v>132</v>
      </c>
      <c r="C1" s="242" t="s">
        <v>27</v>
      </c>
      <c r="D1" s="242" t="s">
        <v>28</v>
      </c>
      <c r="E1" s="242" t="s">
        <v>29</v>
      </c>
      <c r="F1" s="242" t="s">
        <v>30</v>
      </c>
      <c r="G1" s="243" t="s">
        <v>129</v>
      </c>
      <c r="H1" s="339" t="s">
        <v>167</v>
      </c>
      <c r="I1" s="244" t="s">
        <v>165</v>
      </c>
      <c r="J1" s="244" t="s">
        <v>140</v>
      </c>
      <c r="K1" s="245" t="s">
        <v>11</v>
      </c>
      <c r="L1" s="245" t="s">
        <v>130</v>
      </c>
      <c r="M1" s="246" t="s">
        <v>78</v>
      </c>
      <c r="N1" s="247" t="s">
        <v>10</v>
      </c>
      <c r="O1" s="248" t="s">
        <v>12</v>
      </c>
      <c r="P1" s="249" t="s">
        <v>13</v>
      </c>
      <c r="Q1" s="250" t="s">
        <v>14</v>
      </c>
      <c r="R1" s="247" t="s">
        <v>15</v>
      </c>
      <c r="S1" s="248" t="s">
        <v>31</v>
      </c>
      <c r="T1" s="242" t="s">
        <v>32</v>
      </c>
      <c r="U1" s="242" t="s">
        <v>33</v>
      </c>
      <c r="V1" s="242" t="s">
        <v>20</v>
      </c>
      <c r="W1" s="242" t="s">
        <v>34</v>
      </c>
      <c r="X1" s="242" t="s">
        <v>144</v>
      </c>
      <c r="Y1" s="242" t="s">
        <v>145</v>
      </c>
      <c r="Z1" s="242" t="s">
        <v>67</v>
      </c>
      <c r="AA1" s="251" t="s">
        <v>35</v>
      </c>
      <c r="AB1" s="248" t="s">
        <v>36</v>
      </c>
      <c r="AC1" s="242" t="s">
        <v>37</v>
      </c>
      <c r="AD1" s="242" t="s">
        <v>38</v>
      </c>
      <c r="AE1" s="242" t="s">
        <v>21</v>
      </c>
      <c r="AF1" s="242" t="s">
        <v>39</v>
      </c>
      <c r="AG1" s="242" t="s">
        <v>146</v>
      </c>
      <c r="AH1" s="242" t="s">
        <v>147</v>
      </c>
      <c r="AI1" s="242" t="s">
        <v>73</v>
      </c>
      <c r="AJ1" s="251" t="s">
        <v>40</v>
      </c>
      <c r="AK1" s="250" t="s">
        <v>41</v>
      </c>
      <c r="AL1" s="242" t="s">
        <v>42</v>
      </c>
      <c r="AM1" s="242" t="s">
        <v>43</v>
      </c>
      <c r="AN1" s="242" t="s">
        <v>22</v>
      </c>
      <c r="AO1" s="242" t="s">
        <v>44</v>
      </c>
      <c r="AP1" s="242" t="s">
        <v>154</v>
      </c>
      <c r="AQ1" s="242" t="s">
        <v>155</v>
      </c>
      <c r="AR1" s="242" t="s">
        <v>68</v>
      </c>
      <c r="AS1" s="251" t="s">
        <v>45</v>
      </c>
    </row>
    <row r="2" spans="1:45" ht="20.100000000000001" customHeight="1" thickBot="1" x14ac:dyDescent="0.25">
      <c r="A2" s="22">
        <v>1</v>
      </c>
      <c r="B2" s="21">
        <v>1</v>
      </c>
      <c r="C2" s="218">
        <v>1</v>
      </c>
      <c r="D2" s="219" t="s">
        <v>75</v>
      </c>
      <c r="E2" s="226"/>
      <c r="F2" s="230"/>
      <c r="G2" s="35" t="s">
        <v>74</v>
      </c>
      <c r="H2" s="252" t="s">
        <v>137</v>
      </c>
      <c r="I2" s="36"/>
      <c r="J2" s="36">
        <f>+'INTESTATARI (&lt; 50)'!J2</f>
        <v>0</v>
      </c>
      <c r="K2" s="31"/>
      <c r="L2" s="31"/>
      <c r="M2" s="62"/>
      <c r="N2" s="37" t="s">
        <v>79</v>
      </c>
      <c r="O2" s="25" t="s">
        <v>105</v>
      </c>
      <c r="P2" s="88">
        <v>39</v>
      </c>
      <c r="Q2" s="24" t="s">
        <v>84</v>
      </c>
      <c r="R2" s="28"/>
      <c r="S2" s="25" t="str">
        <f>+'ELENCO DITTE (Mod A)'!D7</f>
        <v>ZAGAROLO (RM)</v>
      </c>
      <c r="T2" s="20">
        <f>+'ELENCO DITTE (Mod A)'!F7</f>
        <v>4</v>
      </c>
      <c r="U2" s="20">
        <f>+'ELENCO DITTE (Mod A)'!G7</f>
        <v>138</v>
      </c>
      <c r="V2" s="20"/>
      <c r="W2" s="20">
        <f>+'ELENCO DITTE (Mod A)'!P7</f>
        <v>326</v>
      </c>
      <c r="X2" s="20"/>
      <c r="Y2" s="20"/>
      <c r="Z2" s="20"/>
      <c r="AA2" s="26">
        <f>+'ELENCO DITTE (Mod A)'!X7</f>
        <v>600</v>
      </c>
      <c r="AB2" s="25" t="str">
        <f>+'ELENCO DITTE (Mod A)'!D8</f>
        <v>ZAGAROLO (RM)</v>
      </c>
      <c r="AC2" s="20">
        <f>+'ELENCO DITTE (Mod A)'!F8</f>
        <v>4</v>
      </c>
      <c r="AD2" s="20">
        <f>+'ELENCO DITTE (Mod A)'!G8</f>
        <v>137</v>
      </c>
      <c r="AE2" s="20"/>
      <c r="AF2" s="20">
        <f>+'ELENCO DITTE (Mod A)'!P8</f>
        <v>1030</v>
      </c>
      <c r="AG2" s="20"/>
      <c r="AH2" s="20"/>
      <c r="AI2" s="20"/>
      <c r="AJ2" s="26">
        <f>+'ELENCO DITTE (Mod A)'!X8</f>
        <v>484</v>
      </c>
      <c r="AK2" s="211" t="str">
        <f>+'ELENCO DITTE (Mod A)'!D9</f>
        <v>ZAGAROLO (RM)</v>
      </c>
      <c r="AL2" s="212">
        <f>'ELENCO DITTE (Mod A)'!F10</f>
        <v>4</v>
      </c>
      <c r="AM2" s="212">
        <f>'ELENCO DITTE (Mod A)'!G10</f>
        <v>178</v>
      </c>
      <c r="AN2" s="212"/>
      <c r="AO2" s="213">
        <f>+'ELENCO DITTE (Mod A)'!P10</f>
        <v>1328</v>
      </c>
      <c r="AP2" s="212">
        <f>+'ELENCO DITTE (Mod A)'!R10</f>
        <v>61</v>
      </c>
      <c r="AQ2" s="212"/>
      <c r="AR2" s="213">
        <f>'ELENCO DITTE (Mod A)'!V10</f>
        <v>333</v>
      </c>
      <c r="AS2" s="214">
        <f>'ELENCO DITTE (Mod A)'!X10</f>
        <v>1606</v>
      </c>
    </row>
    <row r="3" spans="1:45" s="202" customFormat="1" ht="20.100000000000001" customHeight="1" thickBot="1" x14ac:dyDescent="0.25">
      <c r="A3" s="22">
        <f>+A2+1</f>
        <v>2</v>
      </c>
      <c r="B3" s="32">
        <v>2</v>
      </c>
      <c r="C3" s="220">
        <v>2</v>
      </c>
      <c r="D3" s="221" t="s">
        <v>75</v>
      </c>
      <c r="E3" s="227"/>
      <c r="F3" s="231"/>
      <c r="G3" s="27" t="s">
        <v>76</v>
      </c>
      <c r="H3" s="253" t="s">
        <v>137</v>
      </c>
      <c r="I3" s="23"/>
      <c r="J3" s="23">
        <f>+'INTESTATARI (&lt; 50)'!J3</f>
        <v>0</v>
      </c>
      <c r="K3" s="33"/>
      <c r="L3" s="23"/>
      <c r="M3" s="61"/>
      <c r="N3" s="26" t="s">
        <v>100</v>
      </c>
      <c r="O3" s="25" t="s">
        <v>105</v>
      </c>
      <c r="P3" s="88">
        <v>39</v>
      </c>
      <c r="Q3" s="23" t="s">
        <v>84</v>
      </c>
      <c r="R3" s="34"/>
      <c r="S3" s="32" t="str">
        <f>'ELENCO DITTE (Mod A)'!D9</f>
        <v>ZAGAROLO (RM)</v>
      </c>
      <c r="T3" s="20">
        <f>'ELENCO DITTE (Mod A)'!F9</f>
        <v>7</v>
      </c>
      <c r="U3" s="20">
        <f>'ELENCO DITTE (Mod A)'!G9</f>
        <v>228</v>
      </c>
      <c r="V3" s="20"/>
      <c r="W3" s="39">
        <f>'ELENCO DITTE (Mod A)'!P9</f>
        <v>52</v>
      </c>
      <c r="X3" s="39"/>
      <c r="Y3" s="39"/>
      <c r="Z3" s="20"/>
      <c r="AA3" s="40">
        <f>'ELENCO DITTE (Mod A)'!X9</f>
        <v>0</v>
      </c>
      <c r="AB3" s="215" t="str">
        <f>'ELENCO DITTE (Mod A)'!D10</f>
        <v>ZAGAROLO (RM)</v>
      </c>
      <c r="AC3" s="212">
        <f>'ELENCO DITTE (Mod A)'!F10</f>
        <v>4</v>
      </c>
      <c r="AD3" s="212">
        <f>'ELENCO DITTE (Mod A)'!G10</f>
        <v>178</v>
      </c>
      <c r="AE3" s="212"/>
      <c r="AF3" s="213">
        <f>'ELENCO DITTE (Mod A)'!P10</f>
        <v>1328</v>
      </c>
      <c r="AG3" s="213"/>
      <c r="AH3" s="213"/>
      <c r="AI3" s="213">
        <f>'ELENCO DITTE (Mod A)'!V10</f>
        <v>333</v>
      </c>
      <c r="AJ3" s="214">
        <f>'ELENCO DITTE (Mod A)'!X10</f>
        <v>1606</v>
      </c>
      <c r="AK3" s="20"/>
      <c r="AL3" s="20"/>
      <c r="AM3" s="20"/>
      <c r="AN3" s="20"/>
      <c r="AO3" s="20"/>
      <c r="AP3" s="20"/>
      <c r="AQ3" s="20"/>
      <c r="AR3" s="20"/>
      <c r="AS3" s="26"/>
    </row>
    <row r="4" spans="1:45" s="202" customFormat="1" ht="20.100000000000001" customHeight="1" x14ac:dyDescent="0.2">
      <c r="A4" s="52">
        <f t="shared" ref="A4:A11" si="0">+A3+1</f>
        <v>3</v>
      </c>
      <c r="B4" s="29">
        <v>3</v>
      </c>
      <c r="C4" s="218">
        <v>4</v>
      </c>
      <c r="D4" s="219"/>
      <c r="E4" s="226"/>
      <c r="F4" s="230"/>
      <c r="G4" s="35" t="s">
        <v>94</v>
      </c>
      <c r="H4" s="254" t="s">
        <v>138</v>
      </c>
      <c r="J4" s="68" t="str">
        <f>+'INTESTATARI (&lt; 50)'!J4</f>
        <v>Deceduto il 01/01/2000</v>
      </c>
      <c r="K4" s="53"/>
      <c r="L4" s="21"/>
      <c r="M4" s="63"/>
      <c r="N4" s="30" t="s">
        <v>101</v>
      </c>
      <c r="O4" s="87" t="s">
        <v>106</v>
      </c>
      <c r="P4" s="89"/>
      <c r="Q4" s="31"/>
      <c r="R4" s="54"/>
      <c r="S4" s="29" t="str">
        <f>+'ELENCO DITTE (Mod A)'!D13</f>
        <v>ZAGAROLO (RM)</v>
      </c>
      <c r="T4" s="67">
        <f>'ELENCO DITTE (Mod A)'!F13</f>
        <v>4</v>
      </c>
      <c r="U4" s="21">
        <f>+'ELENCO DITTE (Mod A)'!G13</f>
        <v>4152</v>
      </c>
      <c r="V4" s="21" t="str">
        <f>+'ELENCO DITTE (Mod A)'!J13</f>
        <v>Canale di derivazione</v>
      </c>
      <c r="W4" s="81">
        <f>+'ELENCO DITTE (Mod A)'!P13</f>
        <v>330</v>
      </c>
      <c r="X4" s="81"/>
      <c r="Y4" s="81"/>
      <c r="Z4" s="21"/>
      <c r="AA4" s="84">
        <f>+'ELENCO DITTE (Mod A)'!X13</f>
        <v>1010</v>
      </c>
      <c r="AB4" s="67" t="str">
        <f>+'ELENCO DITTE (Mod A)'!D14</f>
        <v>ZAGAROLO (RM)</v>
      </c>
      <c r="AC4" s="67">
        <f>'ELENCO DITTE (Mod A)'!F14</f>
        <v>4</v>
      </c>
      <c r="AD4" s="67">
        <f>+'ELENCO DITTE (Mod A)'!G14</f>
        <v>4153</v>
      </c>
      <c r="AE4" s="67" t="str">
        <f>+'ELENCO DITTE (Mod A)'!J14</f>
        <v>Relitto</v>
      </c>
      <c r="AF4" s="67">
        <f>+'ELENCO DITTE (Mod A)'!P14</f>
        <v>59</v>
      </c>
      <c r="AG4" s="67"/>
      <c r="AH4" s="67"/>
      <c r="AI4" s="67"/>
      <c r="AJ4" s="70">
        <f>+'ELENCO DITTE (Mod A)'!X14</f>
        <v>165</v>
      </c>
      <c r="AK4" s="67" t="str">
        <f>+'ELENCO DITTE (Mod A)'!D15</f>
        <v>ZAGAROLO (RM)</v>
      </c>
      <c r="AL4" s="67">
        <f>'ELENCO DITTE (Mod A)'!F15</f>
        <v>4</v>
      </c>
      <c r="AM4" s="67">
        <f>+'ELENCO DITTE (Mod A)'!G15</f>
        <v>4142</v>
      </c>
      <c r="AN4" s="67">
        <f>+'ELENCO DITTE (Mod A)'!J15</f>
        <v>0</v>
      </c>
      <c r="AO4" s="67">
        <f>+'ELENCO DITTE (Mod A)'!P15</f>
        <v>0</v>
      </c>
      <c r="AP4" s="67"/>
      <c r="AQ4" s="67"/>
      <c r="AR4" s="67"/>
      <c r="AS4" s="67">
        <f>+'ELENCO DITTE (Mod A)'!X15</f>
        <v>165</v>
      </c>
    </row>
    <row r="5" spans="1:45" s="202" customFormat="1" ht="20.100000000000001" customHeight="1" x14ac:dyDescent="0.2">
      <c r="A5" s="65">
        <f t="shared" si="0"/>
        <v>4</v>
      </c>
      <c r="B5" s="66" t="s">
        <v>133</v>
      </c>
      <c r="C5" s="222">
        <v>4</v>
      </c>
      <c r="D5" s="224"/>
      <c r="E5" s="228"/>
      <c r="F5" s="232"/>
      <c r="G5" s="203" t="s">
        <v>102</v>
      </c>
      <c r="H5" s="257" t="s">
        <v>137</v>
      </c>
      <c r="I5" s="235" t="s">
        <v>103</v>
      </c>
      <c r="J5" s="235">
        <f>+'INTESTATARI (&lt; 50)'!J5</f>
        <v>0</v>
      </c>
      <c r="K5" s="69"/>
      <c r="N5" s="70" t="s">
        <v>104</v>
      </c>
      <c r="O5" s="66" t="s">
        <v>105</v>
      </c>
      <c r="P5" s="93">
        <v>39</v>
      </c>
      <c r="Q5" s="68" t="s">
        <v>84</v>
      </c>
      <c r="R5" s="71"/>
      <c r="S5" s="66" t="str">
        <f t="shared" ref="S5:AS8" si="1">+S4</f>
        <v>ZAGAROLO (RM)</v>
      </c>
      <c r="T5" s="67">
        <f t="shared" si="1"/>
        <v>4</v>
      </c>
      <c r="U5" s="67">
        <f t="shared" si="1"/>
        <v>4152</v>
      </c>
      <c r="V5" s="67" t="str">
        <f t="shared" si="1"/>
        <v>Canale di derivazione</v>
      </c>
      <c r="W5" s="94">
        <f t="shared" si="1"/>
        <v>330</v>
      </c>
      <c r="X5" s="94"/>
      <c r="Y5" s="94"/>
      <c r="Z5" s="67">
        <f t="shared" si="1"/>
        <v>0</v>
      </c>
      <c r="AA5" s="85">
        <f t="shared" si="1"/>
        <v>1010</v>
      </c>
      <c r="AB5" s="67" t="str">
        <f t="shared" si="1"/>
        <v>ZAGAROLO (RM)</v>
      </c>
      <c r="AC5" s="67">
        <f t="shared" si="1"/>
        <v>4</v>
      </c>
      <c r="AD5" s="67">
        <f t="shared" si="1"/>
        <v>4153</v>
      </c>
      <c r="AE5" s="67" t="str">
        <f t="shared" si="1"/>
        <v>Relitto</v>
      </c>
      <c r="AF5" s="67">
        <f t="shared" si="1"/>
        <v>59</v>
      </c>
      <c r="AG5" s="67"/>
      <c r="AH5" s="67"/>
      <c r="AI5" s="67">
        <f t="shared" si="1"/>
        <v>0</v>
      </c>
      <c r="AJ5" s="70">
        <f t="shared" si="1"/>
        <v>165</v>
      </c>
      <c r="AK5" s="67" t="str">
        <f t="shared" si="1"/>
        <v>ZAGAROLO (RM)</v>
      </c>
      <c r="AL5" s="67">
        <f t="shared" si="1"/>
        <v>4</v>
      </c>
      <c r="AM5" s="67">
        <f t="shared" si="1"/>
        <v>4142</v>
      </c>
      <c r="AN5" s="67">
        <f t="shared" ref="AN5:AO8" si="2">+AN4</f>
        <v>0</v>
      </c>
      <c r="AO5" s="67">
        <f t="shared" si="2"/>
        <v>0</v>
      </c>
      <c r="AP5" s="67"/>
      <c r="AQ5" s="67"/>
      <c r="AR5" s="67">
        <f t="shared" si="1"/>
        <v>0</v>
      </c>
      <c r="AS5" s="67">
        <f t="shared" si="1"/>
        <v>165</v>
      </c>
    </row>
    <row r="6" spans="1:45" s="202" customFormat="1" ht="25.5" x14ac:dyDescent="0.2">
      <c r="A6" s="65">
        <f t="shared" si="0"/>
        <v>5</v>
      </c>
      <c r="B6" s="199" t="s">
        <v>134</v>
      </c>
      <c r="C6" s="222">
        <v>4</v>
      </c>
      <c r="D6" s="224"/>
      <c r="E6" s="228"/>
      <c r="F6" s="232"/>
      <c r="G6" s="203" t="s">
        <v>95</v>
      </c>
      <c r="H6" s="254" t="s">
        <v>138</v>
      </c>
      <c r="J6" s="68" t="str">
        <f>+'INTESTATARI (&lt; 50)'!J6</f>
        <v>Usufruttuario - Sconociuto
Presubilmente deceduto per età</v>
      </c>
      <c r="K6" s="69"/>
      <c r="L6" s="67" t="s">
        <v>111</v>
      </c>
      <c r="M6" s="72">
        <v>1</v>
      </c>
      <c r="N6" s="236" t="s">
        <v>134</v>
      </c>
      <c r="O6" s="66" t="s">
        <v>106</v>
      </c>
      <c r="P6" s="93"/>
      <c r="Q6" s="68"/>
      <c r="R6" s="71"/>
      <c r="S6" s="66" t="str">
        <f t="shared" si="1"/>
        <v>ZAGAROLO (RM)</v>
      </c>
      <c r="T6" s="67">
        <f t="shared" si="1"/>
        <v>4</v>
      </c>
      <c r="U6" s="67">
        <f t="shared" si="1"/>
        <v>4152</v>
      </c>
      <c r="V6" s="67" t="str">
        <f t="shared" si="1"/>
        <v>Canale di derivazione</v>
      </c>
      <c r="W6" s="94">
        <f t="shared" si="1"/>
        <v>330</v>
      </c>
      <c r="X6" s="94"/>
      <c r="Y6" s="94"/>
      <c r="Z6" s="67">
        <f t="shared" si="1"/>
        <v>0</v>
      </c>
      <c r="AA6" s="85">
        <f t="shared" si="1"/>
        <v>1010</v>
      </c>
      <c r="AB6" s="67" t="str">
        <f t="shared" si="1"/>
        <v>ZAGAROLO (RM)</v>
      </c>
      <c r="AC6" s="67">
        <f t="shared" si="1"/>
        <v>4</v>
      </c>
      <c r="AD6" s="67">
        <f t="shared" si="1"/>
        <v>4153</v>
      </c>
      <c r="AE6" s="67" t="str">
        <f t="shared" si="1"/>
        <v>Relitto</v>
      </c>
      <c r="AF6" s="67">
        <f t="shared" si="1"/>
        <v>59</v>
      </c>
      <c r="AG6" s="67"/>
      <c r="AH6" s="67"/>
      <c r="AI6" s="67">
        <f t="shared" si="1"/>
        <v>0</v>
      </c>
      <c r="AJ6" s="70">
        <f t="shared" si="1"/>
        <v>165</v>
      </c>
      <c r="AK6" s="67" t="str">
        <f t="shared" si="1"/>
        <v>ZAGAROLO (RM)</v>
      </c>
      <c r="AL6" s="67">
        <f t="shared" si="1"/>
        <v>4</v>
      </c>
      <c r="AM6" s="67">
        <f t="shared" si="1"/>
        <v>4142</v>
      </c>
      <c r="AN6" s="67">
        <f t="shared" si="2"/>
        <v>0</v>
      </c>
      <c r="AO6" s="67">
        <f t="shared" si="2"/>
        <v>0</v>
      </c>
      <c r="AP6" s="67"/>
      <c r="AQ6" s="67"/>
      <c r="AR6" s="67">
        <f t="shared" si="1"/>
        <v>0</v>
      </c>
      <c r="AS6" s="67">
        <f t="shared" si="1"/>
        <v>165</v>
      </c>
    </row>
    <row r="7" spans="1:45" s="202" customFormat="1" ht="20.100000000000001" customHeight="1" x14ac:dyDescent="0.2">
      <c r="A7" s="65">
        <f t="shared" si="0"/>
        <v>6</v>
      </c>
      <c r="B7" s="66">
        <v>4</v>
      </c>
      <c r="C7" s="222">
        <v>4</v>
      </c>
      <c r="D7" s="224"/>
      <c r="E7" s="228"/>
      <c r="F7" s="232"/>
      <c r="G7" s="203" t="s">
        <v>107</v>
      </c>
      <c r="H7" s="254" t="s">
        <v>138</v>
      </c>
      <c r="J7" s="68" t="str">
        <f>+'INTESTATARI (&lt; 50)'!J7</f>
        <v>sconociuto</v>
      </c>
      <c r="K7" s="69"/>
      <c r="L7" s="67"/>
      <c r="M7" s="72"/>
      <c r="N7" s="236" t="s">
        <v>134</v>
      </c>
      <c r="O7" s="66" t="s">
        <v>106</v>
      </c>
      <c r="P7" s="93"/>
      <c r="Q7" s="68"/>
      <c r="R7" s="71"/>
      <c r="S7" s="66" t="str">
        <f t="shared" si="1"/>
        <v>ZAGAROLO (RM)</v>
      </c>
      <c r="T7" s="67">
        <f t="shared" si="1"/>
        <v>4</v>
      </c>
      <c r="U7" s="67">
        <f t="shared" si="1"/>
        <v>4152</v>
      </c>
      <c r="V7" s="67" t="str">
        <f t="shared" si="1"/>
        <v>Canale di derivazione</v>
      </c>
      <c r="W7" s="94">
        <f t="shared" si="1"/>
        <v>330</v>
      </c>
      <c r="X7" s="94"/>
      <c r="Y7" s="94"/>
      <c r="Z7" s="67">
        <f t="shared" si="1"/>
        <v>0</v>
      </c>
      <c r="AA7" s="85">
        <f t="shared" si="1"/>
        <v>1010</v>
      </c>
      <c r="AB7" s="67" t="str">
        <f t="shared" si="1"/>
        <v>ZAGAROLO (RM)</v>
      </c>
      <c r="AC7" s="67">
        <f t="shared" si="1"/>
        <v>4</v>
      </c>
      <c r="AD7" s="67">
        <f t="shared" si="1"/>
        <v>4153</v>
      </c>
      <c r="AE7" s="67" t="str">
        <f t="shared" si="1"/>
        <v>Relitto</v>
      </c>
      <c r="AF7" s="67">
        <f t="shared" si="1"/>
        <v>59</v>
      </c>
      <c r="AG7" s="67"/>
      <c r="AH7" s="67"/>
      <c r="AI7" s="67">
        <f t="shared" si="1"/>
        <v>0</v>
      </c>
      <c r="AJ7" s="70">
        <f t="shared" si="1"/>
        <v>165</v>
      </c>
      <c r="AK7" s="67" t="str">
        <f t="shared" si="1"/>
        <v>ZAGAROLO (RM)</v>
      </c>
      <c r="AL7" s="67">
        <f t="shared" si="1"/>
        <v>4</v>
      </c>
      <c r="AM7" s="67">
        <f t="shared" si="1"/>
        <v>4142</v>
      </c>
      <c r="AN7" s="67">
        <f t="shared" si="2"/>
        <v>0</v>
      </c>
      <c r="AO7" s="67">
        <f t="shared" si="2"/>
        <v>0</v>
      </c>
      <c r="AP7" s="67"/>
      <c r="AQ7" s="67"/>
      <c r="AR7" s="67">
        <f t="shared" si="1"/>
        <v>0</v>
      </c>
      <c r="AS7" s="67">
        <f t="shared" si="1"/>
        <v>165</v>
      </c>
    </row>
    <row r="8" spans="1:45" s="202" customFormat="1" ht="20.100000000000001" customHeight="1" thickBot="1" x14ac:dyDescent="0.25">
      <c r="A8" s="55">
        <f t="shared" si="0"/>
        <v>7</v>
      </c>
      <c r="B8" s="56">
        <v>5</v>
      </c>
      <c r="C8" s="223">
        <v>4</v>
      </c>
      <c r="D8" s="225"/>
      <c r="E8" s="229"/>
      <c r="F8" s="233"/>
      <c r="G8" s="204" t="s">
        <v>96</v>
      </c>
      <c r="H8" s="255" t="s">
        <v>138</v>
      </c>
      <c r="J8" s="86" t="str">
        <f>+'INTESTATARI (&lt; 50)'!J8</f>
        <v>sconociuto</v>
      </c>
      <c r="K8" s="58"/>
      <c r="L8" s="57"/>
      <c r="M8" s="64"/>
      <c r="N8" s="237" t="s">
        <v>134</v>
      </c>
      <c r="O8" s="56" t="s">
        <v>106</v>
      </c>
      <c r="P8" s="90"/>
      <c r="Q8" s="86"/>
      <c r="R8" s="60"/>
      <c r="S8" s="56" t="str">
        <f t="shared" si="1"/>
        <v>ZAGAROLO (RM)</v>
      </c>
      <c r="T8" s="57">
        <f t="shared" si="1"/>
        <v>4</v>
      </c>
      <c r="U8" s="57">
        <f t="shared" si="1"/>
        <v>4152</v>
      </c>
      <c r="V8" s="57" t="str">
        <f t="shared" si="1"/>
        <v>Canale di derivazione</v>
      </c>
      <c r="W8" s="57">
        <f t="shared" si="1"/>
        <v>330</v>
      </c>
      <c r="X8" s="57"/>
      <c r="Y8" s="57"/>
      <c r="Z8" s="57">
        <f t="shared" si="1"/>
        <v>0</v>
      </c>
      <c r="AA8" s="59">
        <f t="shared" si="1"/>
        <v>1010</v>
      </c>
      <c r="AB8" s="57" t="str">
        <f t="shared" si="1"/>
        <v>ZAGAROLO (RM)</v>
      </c>
      <c r="AC8" s="57">
        <f t="shared" si="1"/>
        <v>4</v>
      </c>
      <c r="AD8" s="57">
        <f t="shared" si="1"/>
        <v>4153</v>
      </c>
      <c r="AE8" s="57" t="str">
        <f t="shared" si="1"/>
        <v>Relitto</v>
      </c>
      <c r="AF8" s="57">
        <f t="shared" si="1"/>
        <v>59</v>
      </c>
      <c r="AG8" s="57"/>
      <c r="AH8" s="57"/>
      <c r="AI8" s="57">
        <f t="shared" si="1"/>
        <v>0</v>
      </c>
      <c r="AJ8" s="59">
        <f t="shared" si="1"/>
        <v>165</v>
      </c>
      <c r="AK8" s="57" t="str">
        <f t="shared" si="1"/>
        <v>ZAGAROLO (RM)</v>
      </c>
      <c r="AL8" s="57">
        <f t="shared" si="1"/>
        <v>4</v>
      </c>
      <c r="AM8" s="57">
        <f t="shared" si="1"/>
        <v>4142</v>
      </c>
      <c r="AN8" s="57">
        <f t="shared" si="2"/>
        <v>0</v>
      </c>
      <c r="AO8" s="57">
        <f t="shared" si="2"/>
        <v>0</v>
      </c>
      <c r="AP8" s="57"/>
      <c r="AQ8" s="57"/>
      <c r="AR8" s="57">
        <f t="shared" si="1"/>
        <v>0</v>
      </c>
      <c r="AS8" s="59">
        <f t="shared" si="1"/>
        <v>165</v>
      </c>
    </row>
    <row r="9" spans="1:45" s="202" customFormat="1" ht="25.5" x14ac:dyDescent="0.2">
      <c r="A9" s="52">
        <f t="shared" si="0"/>
        <v>8</v>
      </c>
      <c r="B9" s="29">
        <v>6</v>
      </c>
      <c r="C9" s="218">
        <v>5</v>
      </c>
      <c r="D9" s="219"/>
      <c r="E9" s="226"/>
      <c r="F9" s="230"/>
      <c r="G9" s="35" t="s">
        <v>120</v>
      </c>
      <c r="H9" s="252" t="s">
        <v>137</v>
      </c>
      <c r="I9" s="31"/>
      <c r="J9" s="31">
        <f>+'INTESTATARI (&lt; 50)'!J9</f>
        <v>0</v>
      </c>
      <c r="K9" s="21" t="s">
        <v>122</v>
      </c>
      <c r="L9" s="21"/>
      <c r="M9" s="216"/>
      <c r="N9" s="217" t="s">
        <v>121</v>
      </c>
      <c r="O9" s="195" t="s">
        <v>139</v>
      </c>
      <c r="P9" s="89">
        <v>39</v>
      </c>
      <c r="Q9" s="31" t="s">
        <v>84</v>
      </c>
      <c r="R9" s="54"/>
      <c r="S9" s="29" t="str">
        <f>+'ELENCO DITTE (Mod A)'!D17</f>
        <v>ZAGAROLO (RM)</v>
      </c>
      <c r="T9" s="21">
        <f>+'ELENCO DITTE (Mod A)'!F17</f>
        <v>44</v>
      </c>
      <c r="U9" s="21">
        <f>+'ELENCO DITTE (Mod A)'!G17</f>
        <v>38</v>
      </c>
      <c r="V9" s="21"/>
      <c r="W9" s="81">
        <f>+'ELENCO DITTE (Mod A)'!P17</f>
        <v>200</v>
      </c>
      <c r="X9" s="81"/>
      <c r="Y9" s="81"/>
      <c r="Z9" s="21"/>
      <c r="AA9" s="84"/>
      <c r="AB9" s="21" t="str">
        <f>+'ELENCO DITTE (Mod A)'!D18</f>
        <v>ZAGAROLO (RM)</v>
      </c>
      <c r="AC9" s="21">
        <f>+'ELENCO DITTE (Mod A)'!F18</f>
        <v>44</v>
      </c>
      <c r="AD9" s="21">
        <f>+'ELENCO DITTE (Mod A)'!G18</f>
        <v>77</v>
      </c>
      <c r="AE9" s="21"/>
      <c r="AF9" s="81">
        <f>+'ELENCO DITTE (Mod A)'!P18</f>
        <v>450</v>
      </c>
      <c r="AG9" s="81"/>
      <c r="AH9" s="81"/>
      <c r="AI9" s="21"/>
      <c r="AJ9" s="30"/>
      <c r="AK9" s="21"/>
      <c r="AL9" s="21"/>
      <c r="AM9" s="21"/>
      <c r="AN9" s="21"/>
      <c r="AO9" s="21"/>
      <c r="AP9" s="21"/>
      <c r="AQ9" s="21"/>
      <c r="AR9" s="21"/>
      <c r="AS9" s="21"/>
    </row>
    <row r="10" spans="1:45" s="202" customFormat="1" ht="20.100000000000001" customHeight="1" thickBot="1" x14ac:dyDescent="0.25">
      <c r="A10" s="55">
        <f t="shared" si="0"/>
        <v>9</v>
      </c>
      <c r="B10" s="56">
        <v>6</v>
      </c>
      <c r="C10" s="223">
        <v>5</v>
      </c>
      <c r="D10" s="225"/>
      <c r="E10" s="229"/>
      <c r="F10" s="233"/>
      <c r="G10" s="204" t="s">
        <v>124</v>
      </c>
      <c r="H10" s="256" t="s">
        <v>137</v>
      </c>
      <c r="I10" s="234" t="s">
        <v>125</v>
      </c>
      <c r="J10" s="234">
        <f>+'INTESTATARI (&lt; 50)'!J10</f>
        <v>0</v>
      </c>
      <c r="K10" s="58"/>
      <c r="L10" s="57"/>
      <c r="M10" s="64"/>
      <c r="N10" s="59"/>
      <c r="O10" s="56" t="s">
        <v>126</v>
      </c>
      <c r="P10" s="90">
        <v>39</v>
      </c>
      <c r="Q10" s="86" t="s">
        <v>84</v>
      </c>
      <c r="R10" s="60"/>
      <c r="S10" s="56" t="str">
        <f t="shared" ref="S10:AF10" si="3">S9</f>
        <v>ZAGAROLO (RM)</v>
      </c>
      <c r="T10" s="57">
        <f t="shared" si="3"/>
        <v>44</v>
      </c>
      <c r="U10" s="57">
        <f t="shared" si="3"/>
        <v>38</v>
      </c>
      <c r="V10" s="57">
        <f t="shared" si="3"/>
        <v>0</v>
      </c>
      <c r="W10" s="193">
        <f t="shared" si="3"/>
        <v>200</v>
      </c>
      <c r="X10" s="193"/>
      <c r="Y10" s="193"/>
      <c r="Z10" s="57">
        <f t="shared" si="3"/>
        <v>0</v>
      </c>
      <c r="AA10" s="194">
        <f t="shared" si="3"/>
        <v>0</v>
      </c>
      <c r="AB10" s="57" t="str">
        <f t="shared" si="3"/>
        <v>ZAGAROLO (RM)</v>
      </c>
      <c r="AC10" s="57">
        <f t="shared" si="3"/>
        <v>44</v>
      </c>
      <c r="AD10" s="57">
        <f t="shared" si="3"/>
        <v>77</v>
      </c>
      <c r="AE10" s="57">
        <f t="shared" si="3"/>
        <v>0</v>
      </c>
      <c r="AF10" s="57">
        <f t="shared" si="3"/>
        <v>450</v>
      </c>
      <c r="AG10" s="57"/>
      <c r="AH10" s="57"/>
      <c r="AI10" s="57"/>
      <c r="AJ10" s="59"/>
      <c r="AK10" s="57"/>
      <c r="AL10" s="57"/>
      <c r="AM10" s="57"/>
      <c r="AN10" s="57"/>
      <c r="AO10" s="57"/>
      <c r="AP10" s="57"/>
      <c r="AQ10" s="57"/>
      <c r="AR10" s="57"/>
      <c r="AS10" s="57"/>
    </row>
    <row r="11" spans="1:45" s="202" customFormat="1" ht="20.100000000000001" customHeight="1" thickBot="1" x14ac:dyDescent="0.25">
      <c r="A11" s="55">
        <f t="shared" si="0"/>
        <v>10</v>
      </c>
      <c r="B11" s="200" t="s">
        <v>134</v>
      </c>
      <c r="C11" s="223">
        <v>6</v>
      </c>
      <c r="D11" s="225"/>
      <c r="E11" s="229"/>
      <c r="F11" s="233"/>
      <c r="G11" s="204" t="s">
        <v>135</v>
      </c>
      <c r="H11" s="256" t="s">
        <v>137</v>
      </c>
      <c r="I11" s="86"/>
      <c r="J11" s="86">
        <f>+'INTESTATARI (&lt; 50)'!J11</f>
        <v>0</v>
      </c>
      <c r="K11" s="58"/>
      <c r="L11" s="57"/>
      <c r="M11" s="64"/>
      <c r="N11" s="59"/>
      <c r="O11" s="56" t="s">
        <v>105</v>
      </c>
      <c r="P11" s="90">
        <v>39</v>
      </c>
      <c r="Q11" s="86" t="s">
        <v>84</v>
      </c>
      <c r="R11" s="60"/>
      <c r="S11" s="56" t="str">
        <f>+'ELENCO DITTE (Mod A)'!D19</f>
        <v>ZAGAROLO (RM)</v>
      </c>
      <c r="T11" s="57">
        <f>+'ELENCO DITTE (Mod A)'!F19</f>
        <v>44</v>
      </c>
      <c r="U11" s="57">
        <f>+'ELENCO DITTE (Mod A)'!G19</f>
        <v>400</v>
      </c>
      <c r="V11" s="57"/>
      <c r="W11" s="193"/>
      <c r="X11" s="193"/>
      <c r="Y11" s="193"/>
      <c r="Z11" s="57"/>
      <c r="AA11" s="194">
        <f>+'ELENCO DITTE (Mod A)'!X19</f>
        <v>200</v>
      </c>
      <c r="AB11" s="57"/>
      <c r="AC11" s="57"/>
      <c r="AD11" s="57"/>
      <c r="AE11" s="57"/>
      <c r="AF11" s="57"/>
      <c r="AG11" s="57"/>
      <c r="AH11" s="57"/>
      <c r="AI11" s="57"/>
      <c r="AJ11" s="59"/>
      <c r="AK11" s="57"/>
      <c r="AL11" s="57"/>
      <c r="AM11" s="57"/>
      <c r="AN11" s="57"/>
      <c r="AO11" s="57"/>
      <c r="AP11" s="57"/>
      <c r="AQ11" s="57"/>
      <c r="AR11" s="57"/>
      <c r="AS11" s="57"/>
    </row>
    <row r="12" spans="1:45" ht="14.1" customHeight="1" x14ac:dyDescent="0.2">
      <c r="A12" s="238"/>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row>
    <row r="13" spans="1:45" x14ac:dyDescent="0.2">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row>
    <row r="14" spans="1:45" x14ac:dyDescent="0.2">
      <c r="A14" s="239"/>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row>
    <row r="15" spans="1:45" x14ac:dyDescent="0.2">
      <c r="A15" s="239"/>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row>
    <row r="16" spans="1:45" x14ac:dyDescent="0.2">
      <c r="A16" s="239"/>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row>
    <row r="17" spans="1:45" x14ac:dyDescent="0.2">
      <c r="A17" s="239"/>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row>
    <row r="18" spans="1:45" x14ac:dyDescent="0.2">
      <c r="A18" s="239"/>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row>
    <row r="19" spans="1:45" x14ac:dyDescent="0.2">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39"/>
      <c r="AQ19" s="239"/>
      <c r="AR19" s="239"/>
      <c r="AS19" s="239"/>
    </row>
    <row r="20" spans="1:45" x14ac:dyDescent="0.2">
      <c r="A20" s="239"/>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row>
    <row r="21" spans="1:45" x14ac:dyDescent="0.2">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row>
    <row r="22" spans="1:45" x14ac:dyDescent="0.2">
      <c r="A22" s="239"/>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39"/>
      <c r="AQ22" s="239"/>
      <c r="AR22" s="239"/>
      <c r="AS22" s="239"/>
    </row>
    <row r="23" spans="1:45" x14ac:dyDescent="0.2">
      <c r="A23" s="239"/>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39"/>
      <c r="AQ23" s="239"/>
      <c r="AR23" s="239"/>
      <c r="AS23" s="239"/>
    </row>
    <row r="24" spans="1:45" x14ac:dyDescent="0.2">
      <c r="A24" s="239"/>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row>
    <row r="25" spans="1:45" x14ac:dyDescent="0.2">
      <c r="A25" s="239"/>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row>
    <row r="26" spans="1:45" x14ac:dyDescent="0.2">
      <c r="A26" s="239"/>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39"/>
      <c r="AQ26" s="239"/>
      <c r="AR26" s="239"/>
      <c r="AS26" s="239"/>
    </row>
    <row r="27" spans="1:45" x14ac:dyDescent="0.2">
      <c r="A27" s="239"/>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239"/>
      <c r="AR27" s="239"/>
      <c r="AS27" s="239"/>
    </row>
    <row r="28" spans="1:45" x14ac:dyDescent="0.2">
      <c r="A28" s="239"/>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239"/>
      <c r="AR28" s="239"/>
      <c r="AS28" s="239"/>
    </row>
    <row r="29" spans="1:45" x14ac:dyDescent="0.2">
      <c r="A29" s="239"/>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row>
    <row r="30" spans="1:45" x14ac:dyDescent="0.2">
      <c r="A30" s="239"/>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39"/>
      <c r="AS30" s="239"/>
    </row>
    <row r="31" spans="1:45" x14ac:dyDescent="0.2">
      <c r="A31" s="239"/>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row>
    <row r="32" spans="1:45" x14ac:dyDescent="0.2">
      <c r="A32" s="239"/>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row>
  </sheetData>
  <sheetProtection algorithmName="SHA-512" hashValue="+3filV2d2j+Fv33qqWbFnV57XBK488L/7BREEaosfQb1yMCzLf0UTWYzNGxEaIRkcRrZAFNxi9SoElEB5KTUYg==" saltValue="8PEkO1PMdU1cFp7AMPvzCg==" spinCount="100000" sheet="1" objects="1" scenarios="1"/>
  <printOptions horizontalCentered="1" gridLines="1"/>
  <pageMargins left="0.39370078740157483" right="0.39370078740157483" top="0.78740157480314965" bottom="0.55118110236220474" header="0.31496062992125984" footer="0.31496062992125984"/>
  <pageSetup paperSize="8" scale="34"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NOTE ELENCO DITTE (Mod A)</vt:lpstr>
      <vt:lpstr>ELENCO DITTE (Mod A)</vt:lpstr>
      <vt:lpstr>ELENCO DITTE (Mod B)</vt:lpstr>
      <vt:lpstr>INTESTATARI (&lt; 50)</vt:lpstr>
      <vt:lpstr>NOTE INTESTATARI (&lt; 50)</vt:lpstr>
      <vt:lpstr>'ELENCO DITTE (Mod A)'!Area_stampa</vt:lpstr>
      <vt:lpstr>'ELENCO DITTE (Mod B)'!Area_stampa</vt:lpstr>
      <vt:lpstr>'INTESTATARI (&lt; 50)'!Area_stampa</vt:lpstr>
      <vt:lpstr>'NOTE ELENCO DITTE (Mod A)'!Area_stampa</vt:lpstr>
      <vt:lpstr>'NOTE INTESTATARI (&lt; 50)'!Area_stampa</vt:lpstr>
      <vt:lpstr>'ELENCO DITTE (Mod A)'!Titoli_stampa</vt:lpstr>
      <vt:lpstr>'ELENCO DITTE (Mod B)'!Titoli_stampa</vt:lpstr>
      <vt:lpstr>'NOTE ELENCO DITTE (Mod A)'!Titoli_stampa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niccolò</dc:creator>
  <cp:lastModifiedBy>operatore 1</cp:lastModifiedBy>
  <cp:lastPrinted>2024-09-23T07:15:59Z</cp:lastPrinted>
  <dcterms:created xsi:type="dcterms:W3CDTF">2017-10-23T19:24:20Z</dcterms:created>
  <dcterms:modified xsi:type="dcterms:W3CDTF">2024-09-23T07:20:47Z</dcterms:modified>
</cp:coreProperties>
</file>