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i Pubblici Territoriali\PUBBLICAZIONI SITO\"/>
    </mc:Choice>
  </mc:AlternateContent>
  <bookViews>
    <workbookView xWindow="0" yWindow="0" windowWidth="28800" windowHeight="12300"/>
  </bookViews>
  <sheets>
    <sheet name="Spese SPA 2000-202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B15" i="3"/>
  <c r="J10" i="3"/>
  <c r="N10" i="3"/>
  <c r="C4" i="3"/>
  <c r="C10" i="3" s="1"/>
  <c r="D4" i="3"/>
  <c r="D10" i="3" s="1"/>
  <c r="E4" i="3"/>
  <c r="E10" i="3" s="1"/>
  <c r="F4" i="3"/>
  <c r="F10" i="3" s="1"/>
  <c r="G4" i="3"/>
  <c r="G10" i="3" s="1"/>
  <c r="H4" i="3"/>
  <c r="H10" i="3" s="1"/>
  <c r="I4" i="3"/>
  <c r="I10" i="3" s="1"/>
  <c r="J4" i="3"/>
  <c r="K4" i="3"/>
  <c r="K10" i="3" s="1"/>
  <c r="L4" i="3"/>
  <c r="L10" i="3" s="1"/>
  <c r="M4" i="3"/>
  <c r="M10" i="3" s="1"/>
  <c r="N4" i="3"/>
  <c r="O4" i="3"/>
  <c r="O10" i="3" s="1"/>
  <c r="P4" i="3"/>
  <c r="P10" i="3" s="1"/>
  <c r="Q4" i="3"/>
  <c r="Q10" i="3" s="1"/>
  <c r="R4" i="3"/>
  <c r="R10" i="3" s="1"/>
  <c r="S4" i="3"/>
  <c r="S10" i="3" s="1"/>
  <c r="T4" i="3"/>
  <c r="T10" i="3" s="1"/>
  <c r="U4" i="3"/>
  <c r="U10" i="3" s="1"/>
  <c r="V4" i="3"/>
  <c r="V10" i="3" s="1"/>
  <c r="B4" i="3"/>
  <c r="B10" i="3" s="1"/>
  <c r="C21" i="3" l="1"/>
  <c r="D21" i="3"/>
  <c r="E21" i="3"/>
  <c r="F21" i="3"/>
  <c r="G21" i="3"/>
  <c r="H21" i="3"/>
  <c r="J21" i="3"/>
  <c r="K21" i="3"/>
  <c r="L21" i="3"/>
  <c r="B21" i="3"/>
  <c r="I21" i="3"/>
  <c r="K23" i="3" l="1"/>
  <c r="G23" i="3"/>
  <c r="C23" i="3"/>
  <c r="I23" i="3"/>
  <c r="B23" i="3"/>
  <c r="J23" i="3"/>
  <c r="F23" i="3"/>
  <c r="E23" i="3"/>
  <c r="L23" i="3"/>
  <c r="H23" i="3"/>
  <c r="D23" i="3"/>
  <c r="V21" i="3" l="1"/>
  <c r="V23" i="3" s="1"/>
  <c r="U21" i="3"/>
  <c r="U23" i="3" s="1"/>
  <c r="T21" i="3"/>
  <c r="T23" i="3" s="1"/>
  <c r="S21" i="3"/>
  <c r="S23" i="3" s="1"/>
  <c r="R21" i="3"/>
  <c r="R23" i="3" s="1"/>
  <c r="Q21" i="3"/>
  <c r="Q23" i="3" s="1"/>
  <c r="P21" i="3"/>
  <c r="P23" i="3" s="1"/>
  <c r="O21" i="3"/>
  <c r="O23" i="3" s="1"/>
  <c r="N21" i="3"/>
  <c r="N23" i="3" s="1"/>
  <c r="M21" i="3"/>
  <c r="M23" i="3" s="1"/>
</calcChain>
</file>

<file path=xl/sharedStrings.xml><?xml version="1.0" encoding="utf-8"?>
<sst xmlns="http://schemas.openxmlformats.org/spreadsheetml/2006/main" count="36" uniqueCount="36">
  <si>
    <t>Categorie</t>
  </si>
  <si>
    <t>2011</t>
  </si>
  <si>
    <t>2012</t>
  </si>
  <si>
    <t>2013</t>
  </si>
  <si>
    <t>2014</t>
  </si>
  <si>
    <t>2015</t>
  </si>
  <si>
    <t>TOTALE ENTRATE CORRENTI</t>
  </si>
  <si>
    <t>TOTALE ENTRATE IN CONTO CAPITALE</t>
  </si>
  <si>
    <t>TOTALE ENTRATE</t>
  </si>
  <si>
    <t>TRASFERIMENTI IN CONTO CAPITALE:</t>
  </si>
  <si>
    <t xml:space="preserve"> TRASFERIMENTI IN CONTO CORRENTE: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</si>
  <si>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</si>
  <si>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</si>
  <si>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</si>
  <si>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</si>
  <si>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</si>
  <si>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</si>
  <si>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</si>
  <si>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</si>
  <si>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</si>
  <si>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</si>
  <si>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Spese di personale</t>
  </si>
  <si>
    <t>Acquisto di Beni e Servizi</t>
  </si>
  <si>
    <t>Trasf. in conto corrente a famiglie e istituzioni sociali</t>
  </si>
  <si>
    <t>Trasf. in conto corrente a imprese private</t>
  </si>
  <si>
    <t>Interessi e altri oneri finanziari</t>
  </si>
  <si>
    <t>Poste correttive e compensative delle entrate</t>
  </si>
  <si>
    <t>Somme di parte corrente non attribuibili</t>
  </si>
  <si>
    <t>Acquisto e realizzazione  di beni e opere immobiliari</t>
  </si>
  <si>
    <t>Acquisto e realizzazione di altre  immobilizzazioni materiali e immateriali</t>
  </si>
  <si>
    <t>Acquisizione di attività finanziarie</t>
  </si>
  <si>
    <t>Trasf. in conto capitale a famiglie e istituzioni sociali</t>
  </si>
  <si>
    <t>Trasf. in conto capitale a imprese private</t>
  </si>
  <si>
    <t>Acquisto di partecipazioni e conferimenti di capitale</t>
  </si>
  <si>
    <t>Concessioni di crediti, etc.</t>
  </si>
  <si>
    <t>Somme in conto capitale non attribuibili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</si>
</sst>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0"/>
      <color theme="1"/>
      <name val="DecimaWE Rg"/>
      <family val="2"/>
    </font>
    <font>
      <b/>
      <sz val="10"/>
      <color rgb="FF000000"/>
      <name val="DecimaWE Rg"/>
      <family val="2"/>
    </font>
    <font>
      <i/>
      <sz val="10"/>
      <color rgb="FF000000"/>
      <name val="DecimaWE Rg"/>
    </font>
    <font>
      <b/>
      <sz val="10"/>
      <color rgb="FF000000"/>
      <name val="DecimaWE Rg"/>
    </font>
    <font>
      <sz val="10"/>
      <color rgb="FF000000"/>
      <name val="DecimaWE Rg"/>
    </font>
    <font>
      <i/>
      <sz val="10"/>
      <color theme="1"/>
      <name val="DecimaWE Rg"/>
    </font>
    <font>
      <b/>
      <sz val="10"/>
      <color theme="8" tint="-0.249977111117893"/>
      <name val="DecimaWE Rg"/>
    </font>
    <font>
      <sz val="10"/>
      <color theme="8" tint="-0.249977111117893"/>
      <name val="DecimaWE Rg"/>
    </font>
    <font>
      <sz val="10"/>
      <color theme="1"/>
      <name val="DecimaWE Rg"/>
      <family val="2"/>
    </font>
  </fonts>
  <fills count="8">
    <fill>
      <patternFill patternType="none"/>
    </fill>
    <fill>
      <patternFill patternType="gray125"/>
    </fill>
    <fill>
      <patternFill patternType="solid">
        <fgColor rgb="FFCFF52B"/>
        <bgColor rgb="FFDDEBF7"/>
      </patternFill>
    </fill>
    <fill>
      <patternFill patternType="solid">
        <fgColor rgb="FFC9F3BF"/>
        <bgColor rgb="FF000000"/>
      </patternFill>
    </fill>
    <fill>
      <patternFill patternType="solid">
        <fgColor rgb="FFA3EA92"/>
        <bgColor rgb="FF000000"/>
      </patternFill>
    </fill>
    <fill>
      <patternFill patternType="solid">
        <fgColor rgb="FFFA9BFF"/>
        <bgColor rgb="FF000000"/>
      </patternFill>
    </fill>
    <fill>
      <patternFill patternType="solid">
        <fgColor rgb="FFD7F39F"/>
        <bgColor rgb="FF000000"/>
      </patternFill>
    </fill>
    <fill>
      <patternFill patternType="solid">
        <fgColor rgb="FFFEE5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4" fontId="0" fillId="3" borderId="3" xfId="0" applyNumberFormat="1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vertical="center"/>
    </xf>
    <xf numFmtId="0" fontId="7" fillId="0" borderId="0" xfId="0" applyFont="1"/>
    <xf numFmtId="0" fontId="1" fillId="2" borderId="5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7" borderId="7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0" fillId="7" borderId="6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Border="1"/>
    <xf numFmtId="4" fontId="0" fillId="0" borderId="0" xfId="0" applyNumberFormat="1" applyBorder="1"/>
    <xf numFmtId="4" fontId="6" fillId="6" borderId="4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4" fontId="0" fillId="0" borderId="1" xfId="0" applyNumberFormat="1" applyBorder="1" applyAlignment="1">
      <alignment vertical="center"/>
    </xf>
    <xf numFmtId="0" fontId="3" fillId="5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" fontId="0" fillId="3" borderId="10" xfId="0" applyNumberFormat="1" applyFont="1" applyFill="1" applyBorder="1" applyAlignment="1">
      <alignment vertical="center"/>
    </xf>
    <xf numFmtId="4" fontId="5" fillId="3" borderId="10" xfId="0" applyNumberFormat="1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vertical="center"/>
    </xf>
    <xf numFmtId="43" fontId="0" fillId="3" borderId="3" xfId="1" applyFont="1" applyFill="1" applyBorder="1" applyAlignment="1">
      <alignment horizontal="right"/>
    </xf>
    <xf numFmtId="43" fontId="5" fillId="3" borderId="3" xfId="1" applyFont="1" applyFill="1" applyBorder="1" applyAlignment="1">
      <alignment horizontal="right"/>
    </xf>
    <xf numFmtId="43" fontId="4" fillId="3" borderId="3" xfId="1" applyFont="1" applyFill="1" applyBorder="1" applyAlignment="1">
      <alignment horizontal="right"/>
    </xf>
    <xf numFmtId="43" fontId="3" fillId="4" borderId="4" xfId="1" applyFont="1" applyFill="1" applyBorder="1" applyAlignment="1">
      <alignment horizontal="right" vertical="center"/>
    </xf>
    <xf numFmtId="43" fontId="0" fillId="7" borderId="7" xfId="1" applyFont="1" applyFill="1" applyBorder="1" applyAlignment="1">
      <alignment horizontal="right"/>
    </xf>
    <xf numFmtId="43" fontId="0" fillId="7" borderId="3" xfId="1" applyFont="1" applyFill="1" applyBorder="1" applyAlignment="1">
      <alignment horizontal="right" vertical="center"/>
    </xf>
    <xf numFmtId="43" fontId="2" fillId="7" borderId="7" xfId="1" applyFont="1" applyFill="1" applyBorder="1" applyAlignment="1">
      <alignment horizontal="right"/>
    </xf>
    <xf numFmtId="43" fontId="2" fillId="7" borderId="3" xfId="1" applyFont="1" applyFill="1" applyBorder="1" applyAlignment="1">
      <alignment horizontal="right" vertical="center"/>
    </xf>
    <xf numFmtId="43" fontId="3" fillId="5" borderId="3" xfId="1" applyFont="1" applyFill="1" applyBorder="1" applyAlignment="1">
      <alignment vertical="center"/>
    </xf>
    <xf numFmtId="43" fontId="0" fillId="7" borderId="7" xfId="1" applyFont="1" applyFill="1" applyBorder="1" applyAlignment="1">
      <alignment horizontal="right" vertical="center"/>
    </xf>
    <xf numFmtId="43" fontId="0" fillId="7" borderId="2" xfId="1" applyFont="1" applyFill="1" applyBorder="1" applyAlignment="1">
      <alignment horizontal="right" vertical="center"/>
    </xf>
    <xf numFmtId="43" fontId="0" fillId="7" borderId="3" xfId="1" applyFont="1" applyFill="1" applyBorder="1" applyAlignment="1">
      <alignment horizontal="right"/>
    </xf>
    <xf numFmtId="43" fontId="3" fillId="5" borderId="4" xfId="1" applyFont="1" applyFill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E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91433411133028E-2"/>
          <c:y val="4.1666600720136122E-2"/>
          <c:w val="0.9388888888888888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'Spese SPA 2000-2020'!$B$27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'Spese SPA 2000-2020'!$C$27:$K$27</c:f>
              <c:numCache>
                <c:formatCode>General</c:formatCode>
                <c:ptCount val="9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2BB-4489-BEAC-A461B7FCD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274152"/>
        <c:axId val="772266280"/>
      </c:lineChart>
      <c:catAx>
        <c:axId val="7722741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72266280"/>
        <c:crosses val="autoZero"/>
        <c:auto val="1"/>
        <c:lblAlgn val="ctr"/>
        <c:lblOffset val="100"/>
        <c:noMultiLvlLbl val="0"/>
      </c:catAx>
      <c:valAx>
        <c:axId val="772266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227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24</xdr:row>
      <xdr:rowOff>152399</xdr:rowOff>
    </xdr:from>
    <xdr:to>
      <xdr:col>11</xdr:col>
      <xdr:colOff>0</xdr:colOff>
      <xdr:row>26</xdr:row>
      <xdr:rowOff>66674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zoomScale="99" zoomScaleNormal="99" workbookViewId="0">
      <selection activeCell="K35" sqref="K35"/>
    </sheetView>
  </sheetViews>
  <sheetFormatPr defaultRowHeight="12.75"/>
  <cols>
    <col min="1" max="1" width="68" style="15" bestFit="1" customWidth="1"/>
    <col min="2" max="11" width="10.85546875" style="15" bestFit="1" customWidth="1"/>
    <col min="12" max="12" width="12.42578125" customWidth="1"/>
    <col min="13" max="22" width="10.42578125" bestFit="1" customWidth="1"/>
  </cols>
  <sheetData>
    <row r="1" spans="1:23">
      <c r="A1" s="7" t="s">
        <v>0</v>
      </c>
      <c r="B1" s="4">
        <v>2000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23" t="s">
        <v>1</v>
      </c>
      <c r="N1" s="4" t="s">
        <v>2</v>
      </c>
      <c r="O1" s="4" t="s">
        <v>3</v>
      </c>
      <c r="P1" s="4" t="s">
        <v>4</v>
      </c>
      <c r="Q1" s="4" t="s">
        <v>5</v>
      </c>
      <c r="R1" s="4">
        <v>2016</v>
      </c>
      <c r="S1" s="4">
        <v>2017</v>
      </c>
      <c r="T1" s="4">
        <v>2018</v>
      </c>
      <c r="U1" s="4">
        <v>2019</v>
      </c>
      <c r="V1" s="4">
        <v>2020</v>
      </c>
    </row>
    <row r="2" spans="1:23">
      <c r="A2" s="8" t="s">
        <v>21</v>
      </c>
      <c r="B2" s="27">
        <v>2066.0924399999999</v>
      </c>
      <c r="C2" s="27">
        <v>2270.3144900000002</v>
      </c>
      <c r="D2" s="27">
        <v>2348.0285100000001</v>
      </c>
      <c r="E2" s="27">
        <v>2551.5641300000002</v>
      </c>
      <c r="F2" s="27">
        <v>2620.2547800000002</v>
      </c>
      <c r="G2" s="27">
        <v>2781.3826300000001</v>
      </c>
      <c r="H2" s="27">
        <v>2990.39842</v>
      </c>
      <c r="I2" s="27">
        <v>2872.65816</v>
      </c>
      <c r="J2" s="27">
        <v>3108.7849299999998</v>
      </c>
      <c r="K2" s="27">
        <v>3211.4620500000001</v>
      </c>
      <c r="L2" s="27">
        <v>3194.1665699999999</v>
      </c>
      <c r="M2" s="24">
        <v>2932.1766699999998</v>
      </c>
      <c r="N2" s="2">
        <v>2843.3239400000002</v>
      </c>
      <c r="O2" s="2">
        <v>2807.8297200000002</v>
      </c>
      <c r="P2" s="2">
        <v>2733.4735599999999</v>
      </c>
      <c r="Q2" s="2">
        <v>2697.5502999999999</v>
      </c>
      <c r="R2" s="2">
        <v>2686.5477000000001</v>
      </c>
      <c r="S2" s="2">
        <v>2748.51397</v>
      </c>
      <c r="T2" s="2">
        <v>2869.4454999999998</v>
      </c>
      <c r="U2" s="2">
        <v>2800.7312200000001</v>
      </c>
      <c r="V2" s="2">
        <v>2813.2105099999999</v>
      </c>
    </row>
    <row r="3" spans="1:23">
      <c r="A3" s="8" t="s">
        <v>22</v>
      </c>
      <c r="B3" s="27">
        <v>2231.08781</v>
      </c>
      <c r="C3" s="27">
        <v>2553.31421</v>
      </c>
      <c r="D3" s="27">
        <v>2764.85601</v>
      </c>
      <c r="E3" s="27">
        <v>3107.8092499999998</v>
      </c>
      <c r="F3" s="27">
        <v>2955.3137200000001</v>
      </c>
      <c r="G3" s="27">
        <v>3326.5765999999999</v>
      </c>
      <c r="H3" s="27">
        <v>3569.9440100000002</v>
      </c>
      <c r="I3" s="27">
        <v>3608.3259800000001</v>
      </c>
      <c r="J3" s="27">
        <v>4082.3299299999999</v>
      </c>
      <c r="K3" s="27">
        <v>3950.8411000000001</v>
      </c>
      <c r="L3" s="27">
        <v>4003.02763</v>
      </c>
      <c r="M3" s="24">
        <v>4269.2942999999996</v>
      </c>
      <c r="N3" s="2">
        <v>4009.4673699999998</v>
      </c>
      <c r="O3" s="2">
        <v>3938.1638800000001</v>
      </c>
      <c r="P3" s="2">
        <v>3704.8441200000002</v>
      </c>
      <c r="Q3" s="2">
        <v>3812.75569</v>
      </c>
      <c r="R3" s="2">
        <v>3849.6077</v>
      </c>
      <c r="S3" s="2">
        <v>3598.0701600000002</v>
      </c>
      <c r="T3" s="2">
        <v>3763.4844400000002</v>
      </c>
      <c r="U3" s="2">
        <v>3808.7631700000002</v>
      </c>
      <c r="V3" s="2">
        <v>3616.0940599999999</v>
      </c>
    </row>
    <row r="4" spans="1:23">
      <c r="A4" s="8" t="s">
        <v>10</v>
      </c>
      <c r="B4" s="27">
        <f>+B5+B6</f>
        <v>4113.5461700000005</v>
      </c>
      <c r="C4" s="27">
        <f t="shared" ref="C4:V4" si="0">+C5+C6</f>
        <v>4185.1652800000002</v>
      </c>
      <c r="D4" s="27">
        <f t="shared" si="0"/>
        <v>4508.3018299999994</v>
      </c>
      <c r="E4" s="27">
        <f t="shared" si="0"/>
        <v>4867.5879400000003</v>
      </c>
      <c r="F4" s="27">
        <f t="shared" si="0"/>
        <v>5167.9351099999994</v>
      </c>
      <c r="G4" s="27">
        <f t="shared" si="0"/>
        <v>5373.5553099999997</v>
      </c>
      <c r="H4" s="27">
        <f t="shared" si="0"/>
        <v>5630.5233699999999</v>
      </c>
      <c r="I4" s="27">
        <f t="shared" si="0"/>
        <v>5893.9879100000007</v>
      </c>
      <c r="J4" s="27">
        <f t="shared" si="0"/>
        <v>6047.4604799999997</v>
      </c>
      <c r="K4" s="27">
        <f t="shared" si="0"/>
        <v>6468.9297200000001</v>
      </c>
      <c r="L4" s="27">
        <f t="shared" si="0"/>
        <v>6637.3014499999999</v>
      </c>
      <c r="M4" s="27">
        <f t="shared" si="0"/>
        <v>6650.5004399999998</v>
      </c>
      <c r="N4" s="27">
        <f t="shared" si="0"/>
        <v>6775.2650000000003</v>
      </c>
      <c r="O4" s="27">
        <f t="shared" si="0"/>
        <v>6913.1233499999998</v>
      </c>
      <c r="P4" s="27">
        <f t="shared" si="0"/>
        <v>7051.5933999999997</v>
      </c>
      <c r="Q4" s="27">
        <f t="shared" si="0"/>
        <v>7302.8176700000004</v>
      </c>
      <c r="R4" s="27">
        <f t="shared" si="0"/>
        <v>7167.4683199999999</v>
      </c>
      <c r="S4" s="27">
        <f t="shared" si="0"/>
        <v>7238.1811699999998</v>
      </c>
      <c r="T4" s="27">
        <f t="shared" si="0"/>
        <v>7403.076</v>
      </c>
      <c r="U4" s="27">
        <f t="shared" si="0"/>
        <v>7654.4510399999999</v>
      </c>
      <c r="V4" s="27">
        <f t="shared" si="0"/>
        <v>8496.5730299999996</v>
      </c>
      <c r="W4" s="1"/>
    </row>
    <row r="5" spans="1:23">
      <c r="A5" s="9" t="s">
        <v>23</v>
      </c>
      <c r="B5" s="28">
        <v>4015.0823300000002</v>
      </c>
      <c r="C5" s="28">
        <v>4126.5220399999998</v>
      </c>
      <c r="D5" s="28">
        <v>4462.2204599999995</v>
      </c>
      <c r="E5" s="28">
        <v>4823.7577799999999</v>
      </c>
      <c r="F5" s="28">
        <v>5107.0745699999998</v>
      </c>
      <c r="G5" s="28">
        <v>5281.6350199999997</v>
      </c>
      <c r="H5" s="28">
        <v>5479.1302599999999</v>
      </c>
      <c r="I5" s="28">
        <v>5797.7314800000004</v>
      </c>
      <c r="J5" s="28">
        <v>5984.5322699999997</v>
      </c>
      <c r="K5" s="28">
        <v>6307.9647500000001</v>
      </c>
      <c r="L5" s="28">
        <v>6453.7780499999999</v>
      </c>
      <c r="M5" s="25">
        <v>6575.5482599999996</v>
      </c>
      <c r="N5" s="5">
        <v>6643.1822400000001</v>
      </c>
      <c r="O5" s="5">
        <v>6799.4915899999996</v>
      </c>
      <c r="P5" s="5">
        <v>6777.2839800000002</v>
      </c>
      <c r="Q5" s="5">
        <v>7009.3638700000001</v>
      </c>
      <c r="R5" s="5">
        <v>7007.3228799999997</v>
      </c>
      <c r="S5" s="5">
        <v>7130.1790700000001</v>
      </c>
      <c r="T5" s="5">
        <v>7286.9020300000002</v>
      </c>
      <c r="U5" s="5">
        <v>7522.34735</v>
      </c>
      <c r="V5" s="5">
        <v>8121.4174000000003</v>
      </c>
    </row>
    <row r="6" spans="1:23">
      <c r="A6" s="9" t="s">
        <v>24</v>
      </c>
      <c r="B6" s="28">
        <v>98.463840000000005</v>
      </c>
      <c r="C6" s="28">
        <v>58.643239999999999</v>
      </c>
      <c r="D6" s="28">
        <v>46.08137</v>
      </c>
      <c r="E6" s="28">
        <v>43.830159999999999</v>
      </c>
      <c r="F6" s="28">
        <v>60.86054</v>
      </c>
      <c r="G6" s="28">
        <v>91.920289999999994</v>
      </c>
      <c r="H6" s="28">
        <v>151.39311000000001</v>
      </c>
      <c r="I6" s="28">
        <v>96.256429999999995</v>
      </c>
      <c r="J6" s="28">
        <v>62.92821</v>
      </c>
      <c r="K6" s="28">
        <v>160.96496999999999</v>
      </c>
      <c r="L6" s="28">
        <v>183.52340000000001</v>
      </c>
      <c r="M6" s="25">
        <v>74.952179999999998</v>
      </c>
      <c r="N6" s="5">
        <v>132.08276000000001</v>
      </c>
      <c r="O6" s="5">
        <v>113.63176</v>
      </c>
      <c r="P6" s="5">
        <v>274.30941999999999</v>
      </c>
      <c r="Q6" s="5">
        <v>293.4538</v>
      </c>
      <c r="R6" s="5">
        <v>160.14544000000001</v>
      </c>
      <c r="S6" s="5">
        <v>108.0021</v>
      </c>
      <c r="T6" s="5">
        <v>116.17397</v>
      </c>
      <c r="U6" s="5">
        <v>132.10369</v>
      </c>
      <c r="V6" s="5">
        <v>375.15562999999997</v>
      </c>
    </row>
    <row r="7" spans="1:23">
      <c r="A7" s="10" t="s">
        <v>25</v>
      </c>
      <c r="B7" s="29">
        <v>757.12719000000004</v>
      </c>
      <c r="C7" s="29">
        <v>922.43074999999999</v>
      </c>
      <c r="D7" s="29">
        <v>844.18101000000001</v>
      </c>
      <c r="E7" s="29">
        <v>871.80251999999996</v>
      </c>
      <c r="F7" s="29">
        <v>616.55717000000004</v>
      </c>
      <c r="G7" s="29">
        <v>810.69825000000003</v>
      </c>
      <c r="H7" s="29">
        <v>813.22331999999994</v>
      </c>
      <c r="I7" s="29">
        <v>821.29981999999995</v>
      </c>
      <c r="J7" s="29">
        <v>1451.9368999999999</v>
      </c>
      <c r="K7" s="29">
        <v>1109.06799</v>
      </c>
      <c r="L7" s="29">
        <v>994.62513000000001</v>
      </c>
      <c r="M7" s="26">
        <v>1105.2534000000001</v>
      </c>
      <c r="N7" s="3">
        <v>1159.97407</v>
      </c>
      <c r="O7" s="3">
        <v>1146.30295</v>
      </c>
      <c r="P7" s="3">
        <v>995.28453999999999</v>
      </c>
      <c r="Q7" s="3">
        <v>841.45020999999997</v>
      </c>
      <c r="R7" s="3">
        <v>717.22268999999994</v>
      </c>
      <c r="S7" s="3">
        <v>749.42606000000001</v>
      </c>
      <c r="T7" s="3">
        <v>786.94691</v>
      </c>
      <c r="U7" s="3">
        <v>699.68011999999999</v>
      </c>
      <c r="V7" s="3">
        <v>699.20790999999997</v>
      </c>
    </row>
    <row r="8" spans="1:23">
      <c r="A8" s="10" t="s">
        <v>26</v>
      </c>
      <c r="B8" s="29">
        <v>545.56406000000004</v>
      </c>
      <c r="C8" s="29">
        <v>708.23436000000004</v>
      </c>
      <c r="D8" s="29">
        <v>749.02621999999997</v>
      </c>
      <c r="E8" s="29">
        <v>918.30840000000001</v>
      </c>
      <c r="F8" s="29">
        <v>1082.35906</v>
      </c>
      <c r="G8" s="29">
        <v>1098.5663500000001</v>
      </c>
      <c r="H8" s="29">
        <v>959.87687000000005</v>
      </c>
      <c r="I8" s="29">
        <v>1047.9616599999999</v>
      </c>
      <c r="J8" s="29">
        <v>1097.7265600000001</v>
      </c>
      <c r="K8" s="29">
        <v>1240.251</v>
      </c>
      <c r="L8" s="29">
        <v>1150.0482099999999</v>
      </c>
      <c r="M8" s="26">
        <v>1084.7184199999999</v>
      </c>
      <c r="N8" s="3">
        <v>1060.6217099999999</v>
      </c>
      <c r="O8" s="3">
        <v>1203.2492199999999</v>
      </c>
      <c r="P8" s="3">
        <v>1282.01414</v>
      </c>
      <c r="Q8" s="3">
        <v>1464.23516</v>
      </c>
      <c r="R8" s="3">
        <v>1574.77811</v>
      </c>
      <c r="S8" s="3">
        <v>1570.7229500000001</v>
      </c>
      <c r="T8" s="3">
        <v>1590.9627800000001</v>
      </c>
      <c r="U8" s="3">
        <v>1560.8792699999999</v>
      </c>
      <c r="V8" s="3">
        <v>1598.18956</v>
      </c>
    </row>
    <row r="9" spans="1:23">
      <c r="A9" s="8" t="s">
        <v>27</v>
      </c>
      <c r="B9" s="27">
        <v>468.1927</v>
      </c>
      <c r="C9" s="27">
        <v>561.14184</v>
      </c>
      <c r="D9" s="27">
        <v>632.02009999999996</v>
      </c>
      <c r="E9" s="27">
        <v>642.04151000000002</v>
      </c>
      <c r="F9" s="27">
        <v>705.31879000000004</v>
      </c>
      <c r="G9" s="27">
        <v>734.62724000000003</v>
      </c>
      <c r="H9" s="27">
        <v>698.60230000000001</v>
      </c>
      <c r="I9" s="27">
        <v>1329.81423</v>
      </c>
      <c r="J9" s="27">
        <v>729.32545000000005</v>
      </c>
      <c r="K9" s="27">
        <v>1130.1280300000001</v>
      </c>
      <c r="L9" s="27">
        <v>1107.26926</v>
      </c>
      <c r="M9" s="24">
        <v>987.85654999999997</v>
      </c>
      <c r="N9" s="2">
        <v>819.96506999999997</v>
      </c>
      <c r="O9" s="2">
        <v>744.64751000000001</v>
      </c>
      <c r="P9" s="2">
        <v>663.98621000000003</v>
      </c>
      <c r="Q9" s="2">
        <v>699.11500999999998</v>
      </c>
      <c r="R9" s="2">
        <v>786.10374999999999</v>
      </c>
      <c r="S9" s="2">
        <v>833.86136999999997</v>
      </c>
      <c r="T9" s="2">
        <v>826.28462999999999</v>
      </c>
      <c r="U9" s="2">
        <v>921.63229999999999</v>
      </c>
      <c r="V9" s="2">
        <v>882.88367000000096</v>
      </c>
    </row>
    <row r="10" spans="1:23">
      <c r="A10" s="18" t="s">
        <v>6</v>
      </c>
      <c r="B10" s="30">
        <f>B2+B3+B4+B7+B9+B8</f>
        <v>10181.610369999999</v>
      </c>
      <c r="C10" s="30">
        <f t="shared" ref="C10:V10" si="1">C2+C3+C4+C7+C9+C8</f>
        <v>11200.600930000001</v>
      </c>
      <c r="D10" s="30">
        <f t="shared" si="1"/>
        <v>11846.41368</v>
      </c>
      <c r="E10" s="30">
        <f t="shared" si="1"/>
        <v>12959.113749999999</v>
      </c>
      <c r="F10" s="30">
        <f t="shared" si="1"/>
        <v>13147.73863</v>
      </c>
      <c r="G10" s="30">
        <f t="shared" si="1"/>
        <v>14125.40638</v>
      </c>
      <c r="H10" s="30">
        <f t="shared" si="1"/>
        <v>14662.568289999999</v>
      </c>
      <c r="I10" s="30">
        <f t="shared" si="1"/>
        <v>15574.047760000001</v>
      </c>
      <c r="J10" s="30">
        <f t="shared" si="1"/>
        <v>16517.564249999999</v>
      </c>
      <c r="K10" s="30">
        <f t="shared" si="1"/>
        <v>17110.679889999999</v>
      </c>
      <c r="L10" s="30">
        <f t="shared" si="1"/>
        <v>17086.438250000003</v>
      </c>
      <c r="M10" s="30">
        <f t="shared" si="1"/>
        <v>17029.799779999998</v>
      </c>
      <c r="N10" s="30">
        <f t="shared" si="1"/>
        <v>16668.617160000002</v>
      </c>
      <c r="O10" s="30">
        <f t="shared" si="1"/>
        <v>16753.316630000001</v>
      </c>
      <c r="P10" s="30">
        <f t="shared" si="1"/>
        <v>16431.195970000001</v>
      </c>
      <c r="Q10" s="30">
        <f t="shared" si="1"/>
        <v>16817.924039999998</v>
      </c>
      <c r="R10" s="30">
        <f t="shared" si="1"/>
        <v>16781.72827</v>
      </c>
      <c r="S10" s="30">
        <f t="shared" si="1"/>
        <v>16738.775679999999</v>
      </c>
      <c r="T10" s="30">
        <f t="shared" si="1"/>
        <v>17240.200260000001</v>
      </c>
      <c r="U10" s="30">
        <f t="shared" si="1"/>
        <v>17446.137119999999</v>
      </c>
      <c r="V10" s="30">
        <f t="shared" si="1"/>
        <v>18106.158739999999</v>
      </c>
      <c r="W10" s="1"/>
    </row>
    <row r="11" spans="1:2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3">
      <c r="A12" s="11" t="s">
        <v>28</v>
      </c>
      <c r="B12" s="31">
        <v>745.18577000000005</v>
      </c>
      <c r="C12" s="31">
        <v>798.21289999999999</v>
      </c>
      <c r="D12" s="31">
        <v>787.41645000000005</v>
      </c>
      <c r="E12" s="31">
        <v>845.32548999999995</v>
      </c>
      <c r="F12" s="31">
        <v>923.41749000000095</v>
      </c>
      <c r="G12" s="31">
        <v>790.92552999999998</v>
      </c>
      <c r="H12" s="31">
        <v>836.62216999999998</v>
      </c>
      <c r="I12" s="31">
        <v>829.00332000000003</v>
      </c>
      <c r="J12" s="31">
        <v>700.47460000000001</v>
      </c>
      <c r="K12" s="31">
        <v>749.51390000000004</v>
      </c>
      <c r="L12" s="31">
        <v>682.54333999999994</v>
      </c>
      <c r="M12" s="32">
        <v>582.05326000000002</v>
      </c>
      <c r="N12" s="32">
        <v>1237.04819</v>
      </c>
      <c r="O12" s="32">
        <v>1313.1567</v>
      </c>
      <c r="P12" s="32">
        <v>1014.60127</v>
      </c>
      <c r="Q12" s="32">
        <v>1221.71642</v>
      </c>
      <c r="R12" s="32">
        <v>971.00766999999996</v>
      </c>
      <c r="S12" s="32">
        <v>974.41708000000006</v>
      </c>
      <c r="T12" s="32">
        <v>926.70047</v>
      </c>
      <c r="U12" s="32">
        <v>1014.03085</v>
      </c>
      <c r="V12" s="37">
        <v>829.18046000000004</v>
      </c>
    </row>
    <row r="13" spans="1:23">
      <c r="A13" s="11" t="s">
        <v>29</v>
      </c>
      <c r="B13" s="31">
        <v>123.56549</v>
      </c>
      <c r="C13" s="31">
        <v>115.95039</v>
      </c>
      <c r="D13" s="31">
        <v>178.57165000000001</v>
      </c>
      <c r="E13" s="31">
        <v>219.59761</v>
      </c>
      <c r="F13" s="31">
        <v>241.53300999999999</v>
      </c>
      <c r="G13" s="31">
        <v>335.50817999999998</v>
      </c>
      <c r="H13" s="31">
        <v>320.53341</v>
      </c>
      <c r="I13" s="31">
        <v>386.55347999999998</v>
      </c>
      <c r="J13" s="31">
        <v>561.54733999999996</v>
      </c>
      <c r="K13" s="31">
        <v>451.11216000000002</v>
      </c>
      <c r="L13" s="31">
        <v>1418.4906100000001</v>
      </c>
      <c r="M13" s="32">
        <v>606.67327999999998</v>
      </c>
      <c r="N13" s="32">
        <v>520.54274999999996</v>
      </c>
      <c r="O13" s="32">
        <v>335.88098000000002</v>
      </c>
      <c r="P13" s="32">
        <v>371.19882000000001</v>
      </c>
      <c r="Q13" s="32">
        <v>518.49036000000001</v>
      </c>
      <c r="R13" s="32">
        <v>493.42273999999998</v>
      </c>
      <c r="S13" s="32">
        <v>419.34278999999998</v>
      </c>
      <c r="T13" s="32">
        <v>488.58445</v>
      </c>
      <c r="U13" s="32">
        <v>1000.556</v>
      </c>
      <c r="V13" s="32">
        <v>643.40134</v>
      </c>
    </row>
    <row r="14" spans="1:23">
      <c r="A14" s="11" t="s">
        <v>30</v>
      </c>
      <c r="B14" s="31"/>
      <c r="C14" s="31"/>
      <c r="D14" s="31">
        <v>0.11645</v>
      </c>
      <c r="E14" s="31">
        <v>0.12590999999999999</v>
      </c>
      <c r="F14" s="31">
        <v>3.347E-2</v>
      </c>
      <c r="G14" s="31">
        <v>3.9503200000000001</v>
      </c>
      <c r="H14" s="31">
        <v>19.662939999999999</v>
      </c>
      <c r="I14" s="31"/>
      <c r="J14" s="31">
        <v>23.327960000000001</v>
      </c>
      <c r="K14" s="31">
        <v>42.312379999999997</v>
      </c>
      <c r="L14" s="31">
        <v>52.338050000000003</v>
      </c>
      <c r="M14" s="36">
        <v>11.566689999999999</v>
      </c>
      <c r="N14" s="36">
        <v>0.22614999999999999</v>
      </c>
      <c r="O14" s="36">
        <v>52.910200000000003</v>
      </c>
      <c r="P14" s="36">
        <v>0.35772999999999999</v>
      </c>
      <c r="Q14" s="36">
        <v>0.47739999999999999</v>
      </c>
      <c r="R14" s="36">
        <v>4.8635299999999999</v>
      </c>
      <c r="S14" s="36">
        <v>5.0210900000000001</v>
      </c>
      <c r="T14" s="36">
        <v>21.563140000000001</v>
      </c>
      <c r="U14" s="36">
        <v>11.98517</v>
      </c>
      <c r="V14" s="32">
        <v>216.98864</v>
      </c>
    </row>
    <row r="15" spans="1:23">
      <c r="A15" s="11" t="s">
        <v>9</v>
      </c>
      <c r="B15" s="31">
        <f>+B16+B17</f>
        <v>474.80044999999996</v>
      </c>
      <c r="C15" s="31">
        <f t="shared" ref="C15:V15" si="2">+C16+C17</f>
        <v>429.64327000000003</v>
      </c>
      <c r="D15" s="31">
        <f t="shared" si="2"/>
        <v>469.44122999999996</v>
      </c>
      <c r="E15" s="31">
        <f t="shared" si="2"/>
        <v>542.22958999999992</v>
      </c>
      <c r="F15" s="31">
        <f t="shared" si="2"/>
        <v>462.62504000000001</v>
      </c>
      <c r="G15" s="31">
        <f t="shared" si="2"/>
        <v>425.49790999999999</v>
      </c>
      <c r="H15" s="31">
        <f t="shared" si="2"/>
        <v>468.1474</v>
      </c>
      <c r="I15" s="31">
        <f t="shared" si="2"/>
        <v>419.48698000000002</v>
      </c>
      <c r="J15" s="31">
        <f t="shared" si="2"/>
        <v>366.61763000000002</v>
      </c>
      <c r="K15" s="31">
        <f t="shared" si="2"/>
        <v>503.63312000000002</v>
      </c>
      <c r="L15" s="31">
        <f t="shared" si="2"/>
        <v>534.14128000000005</v>
      </c>
      <c r="M15" s="31">
        <f t="shared" si="2"/>
        <v>586.57693000000006</v>
      </c>
      <c r="N15" s="31">
        <f t="shared" si="2"/>
        <v>496.00265999999999</v>
      </c>
      <c r="O15" s="31">
        <f t="shared" si="2"/>
        <v>562.11326999999994</v>
      </c>
      <c r="P15" s="31">
        <f t="shared" si="2"/>
        <v>637.07024000000001</v>
      </c>
      <c r="Q15" s="31">
        <f t="shared" si="2"/>
        <v>603.26686999999993</v>
      </c>
      <c r="R15" s="31">
        <f t="shared" si="2"/>
        <v>611.87334999999996</v>
      </c>
      <c r="S15" s="31">
        <f t="shared" si="2"/>
        <v>692.95407999999998</v>
      </c>
      <c r="T15" s="31">
        <f t="shared" si="2"/>
        <v>726.42079000000001</v>
      </c>
      <c r="U15" s="31">
        <f t="shared" si="2"/>
        <v>848.32242000000008</v>
      </c>
      <c r="V15" s="38">
        <f t="shared" si="2"/>
        <v>739.45179000000007</v>
      </c>
    </row>
    <row r="16" spans="1:23">
      <c r="A16" s="12" t="s">
        <v>31</v>
      </c>
      <c r="B16" s="33">
        <v>61.007689999999997</v>
      </c>
      <c r="C16" s="33">
        <v>57.445619999999998</v>
      </c>
      <c r="D16" s="33">
        <v>91.946150000000003</v>
      </c>
      <c r="E16" s="33">
        <v>121.05766</v>
      </c>
      <c r="F16" s="33">
        <v>107.35305</v>
      </c>
      <c r="G16" s="33">
        <v>119.0928</v>
      </c>
      <c r="H16" s="33">
        <v>128.52260000000001</v>
      </c>
      <c r="I16" s="33">
        <v>144.10858999999999</v>
      </c>
      <c r="J16" s="33">
        <v>87.539829999999995</v>
      </c>
      <c r="K16" s="33">
        <v>72.507630000000006</v>
      </c>
      <c r="L16" s="33">
        <v>82.201080000000005</v>
      </c>
      <c r="M16" s="34">
        <v>76.761330000000001</v>
      </c>
      <c r="N16" s="34">
        <v>62.95937</v>
      </c>
      <c r="O16" s="34">
        <v>84.061279999999996</v>
      </c>
      <c r="P16" s="34">
        <v>140.52177</v>
      </c>
      <c r="Q16" s="34">
        <v>142.38844</v>
      </c>
      <c r="R16" s="34">
        <v>162.09316999999999</v>
      </c>
      <c r="S16" s="34">
        <v>189.64596</v>
      </c>
      <c r="T16" s="34">
        <v>172.14836</v>
      </c>
      <c r="U16" s="34">
        <v>207.65813</v>
      </c>
      <c r="V16" s="34">
        <v>178.37515999999999</v>
      </c>
    </row>
    <row r="17" spans="1:22">
      <c r="A17" s="12" t="s">
        <v>32</v>
      </c>
      <c r="B17" s="33">
        <v>413.79275999999999</v>
      </c>
      <c r="C17" s="33">
        <v>372.19765000000001</v>
      </c>
      <c r="D17" s="33">
        <v>377.49507999999997</v>
      </c>
      <c r="E17" s="33">
        <v>421.17192999999997</v>
      </c>
      <c r="F17" s="33">
        <v>355.27199000000002</v>
      </c>
      <c r="G17" s="33">
        <v>306.40510999999998</v>
      </c>
      <c r="H17" s="33">
        <v>339.62479999999999</v>
      </c>
      <c r="I17" s="33">
        <v>275.37839000000002</v>
      </c>
      <c r="J17" s="33">
        <v>279.07780000000002</v>
      </c>
      <c r="K17" s="33">
        <v>431.12549000000001</v>
      </c>
      <c r="L17" s="33">
        <v>451.9402</v>
      </c>
      <c r="M17" s="34">
        <v>509.81560000000002</v>
      </c>
      <c r="N17" s="34">
        <v>433.04329000000001</v>
      </c>
      <c r="O17" s="34">
        <v>478.05198999999999</v>
      </c>
      <c r="P17" s="34">
        <v>496.54847000000001</v>
      </c>
      <c r="Q17" s="34">
        <v>460.87842999999998</v>
      </c>
      <c r="R17" s="34">
        <v>449.78017999999997</v>
      </c>
      <c r="S17" s="34">
        <v>503.30811999999997</v>
      </c>
      <c r="T17" s="34">
        <v>554.27242999999999</v>
      </c>
      <c r="U17" s="34">
        <v>640.66429000000005</v>
      </c>
      <c r="V17" s="34">
        <v>561.07663000000002</v>
      </c>
    </row>
    <row r="18" spans="1:22">
      <c r="A18" s="11" t="s">
        <v>33</v>
      </c>
      <c r="B18" s="31">
        <v>426.36225000000002</v>
      </c>
      <c r="C18" s="31">
        <v>339.94770999999997</v>
      </c>
      <c r="D18" s="31">
        <v>476.48615999999998</v>
      </c>
      <c r="E18" s="31">
        <v>593.04179999999997</v>
      </c>
      <c r="F18" s="31">
        <v>913.07856000000004</v>
      </c>
      <c r="G18" s="31">
        <v>687.45974999999999</v>
      </c>
      <c r="H18" s="31">
        <v>595.98546999999996</v>
      </c>
      <c r="I18" s="31">
        <v>979.22280999999998</v>
      </c>
      <c r="J18" s="31">
        <v>404.74410999999998</v>
      </c>
      <c r="K18" s="31">
        <v>462.17200000000003</v>
      </c>
      <c r="L18" s="31">
        <v>371.90411999999998</v>
      </c>
      <c r="M18" s="32">
        <v>561.20477000000005</v>
      </c>
      <c r="N18" s="32">
        <v>497.49785000000003</v>
      </c>
      <c r="O18" s="32">
        <v>296.63576</v>
      </c>
      <c r="P18" s="32">
        <v>414.61072000000001</v>
      </c>
      <c r="Q18" s="32">
        <v>409.45065</v>
      </c>
      <c r="R18" s="32">
        <v>359.20053999999999</v>
      </c>
      <c r="S18" s="32">
        <v>550.66195000000005</v>
      </c>
      <c r="T18" s="32">
        <v>491.49952999999999</v>
      </c>
      <c r="U18" s="32">
        <v>725.07335</v>
      </c>
      <c r="V18" s="32">
        <v>544.59783000000004</v>
      </c>
    </row>
    <row r="19" spans="1:22">
      <c r="A19" s="11" t="s">
        <v>34</v>
      </c>
      <c r="B19" s="31">
        <v>317.50538</v>
      </c>
      <c r="C19" s="31">
        <v>421.19621999999998</v>
      </c>
      <c r="D19" s="31">
        <v>575.06818999999996</v>
      </c>
      <c r="E19" s="31">
        <v>478.97584999999998</v>
      </c>
      <c r="F19" s="31">
        <v>987.84405000000004</v>
      </c>
      <c r="G19" s="31">
        <v>623.15688999999998</v>
      </c>
      <c r="H19" s="31">
        <v>922.15255000000002</v>
      </c>
      <c r="I19" s="31">
        <v>531.32046000000003</v>
      </c>
      <c r="J19" s="31">
        <v>643.77677000000006</v>
      </c>
      <c r="K19" s="31">
        <v>526.73586</v>
      </c>
      <c r="L19" s="31">
        <v>558.36746000000005</v>
      </c>
      <c r="M19" s="32">
        <v>683.27773000000002</v>
      </c>
      <c r="N19" s="32">
        <v>350.08828999999997</v>
      </c>
      <c r="O19" s="32">
        <v>629.85073999999997</v>
      </c>
      <c r="P19" s="32">
        <v>749.88045999999997</v>
      </c>
      <c r="Q19" s="32">
        <v>359.41955999999999</v>
      </c>
      <c r="R19" s="32">
        <v>336.48559</v>
      </c>
      <c r="S19" s="32">
        <v>527.87017000000003</v>
      </c>
      <c r="T19" s="32">
        <v>257.66494999999998</v>
      </c>
      <c r="U19" s="32">
        <v>540.97251000000006</v>
      </c>
      <c r="V19" s="32">
        <v>812.12374999999997</v>
      </c>
    </row>
    <row r="20" spans="1:22">
      <c r="A20" s="13" t="s">
        <v>35</v>
      </c>
      <c r="B20" s="31">
        <v>7.1083800000000004</v>
      </c>
      <c r="C20" s="31">
        <v>5.2888299999999999</v>
      </c>
      <c r="D20" s="31">
        <v>7.6184900000000004</v>
      </c>
      <c r="E20" s="31">
        <v>16.83501</v>
      </c>
      <c r="F20" s="31">
        <v>15.52459</v>
      </c>
      <c r="G20" s="31">
        <v>12.968920000000001</v>
      </c>
      <c r="H20" s="31">
        <v>25.623339999999999</v>
      </c>
      <c r="I20" s="31">
        <v>6.92631</v>
      </c>
      <c r="J20" s="31">
        <v>10.173830000000001</v>
      </c>
      <c r="K20" s="31">
        <v>5.1163299999999996</v>
      </c>
      <c r="L20" s="31">
        <v>5.0076099999999997</v>
      </c>
      <c r="M20" s="32">
        <v>8.8121200000000002</v>
      </c>
      <c r="N20" s="32">
        <v>7.5646399999999998</v>
      </c>
      <c r="O20" s="32">
        <v>4.83629</v>
      </c>
      <c r="P20" s="32">
        <v>6.45228</v>
      </c>
      <c r="Q20" s="32">
        <v>6.7263200000000003</v>
      </c>
      <c r="R20" s="32">
        <v>23.708189999999998</v>
      </c>
      <c r="S20" s="32">
        <v>60.485210000000002</v>
      </c>
      <c r="T20" s="32">
        <v>57.208770000000001</v>
      </c>
      <c r="U20" s="32">
        <v>43.994390000000003</v>
      </c>
      <c r="V20" s="32">
        <v>34.73509</v>
      </c>
    </row>
    <row r="21" spans="1:22">
      <c r="A21" s="21" t="s">
        <v>7</v>
      </c>
      <c r="B21" s="35">
        <f t="shared" ref="B21:V21" si="3">B12+B15+B18+B20</f>
        <v>1653.4568499999998</v>
      </c>
      <c r="C21" s="35">
        <f t="shared" si="3"/>
        <v>1573.0927099999999</v>
      </c>
      <c r="D21" s="35">
        <f t="shared" si="3"/>
        <v>1740.9623300000001</v>
      </c>
      <c r="E21" s="35">
        <f t="shared" si="3"/>
        <v>1997.4318899999998</v>
      </c>
      <c r="F21" s="35">
        <f t="shared" si="3"/>
        <v>2314.645680000001</v>
      </c>
      <c r="G21" s="35">
        <f t="shared" si="3"/>
        <v>1916.85211</v>
      </c>
      <c r="H21" s="35">
        <f t="shared" si="3"/>
        <v>1926.3783800000001</v>
      </c>
      <c r="I21" s="35">
        <f t="shared" si="3"/>
        <v>2234.6394199999995</v>
      </c>
      <c r="J21" s="35">
        <f t="shared" si="3"/>
        <v>1482.0101699999998</v>
      </c>
      <c r="K21" s="35">
        <f t="shared" si="3"/>
        <v>1720.4353500000002</v>
      </c>
      <c r="L21" s="35">
        <f t="shared" si="3"/>
        <v>1593.5963499999998</v>
      </c>
      <c r="M21" s="35">
        <f t="shared" si="3"/>
        <v>1738.6470800000002</v>
      </c>
      <c r="N21" s="35">
        <f t="shared" si="3"/>
        <v>2238.1133400000003</v>
      </c>
      <c r="O21" s="35">
        <f t="shared" si="3"/>
        <v>2176.7420200000001</v>
      </c>
      <c r="P21" s="35">
        <f t="shared" si="3"/>
        <v>2072.7345100000002</v>
      </c>
      <c r="Q21" s="35">
        <f t="shared" si="3"/>
        <v>2241.1602600000001</v>
      </c>
      <c r="R21" s="35">
        <f t="shared" si="3"/>
        <v>1965.7897499999999</v>
      </c>
      <c r="S21" s="35">
        <f t="shared" si="3"/>
        <v>2278.5183200000001</v>
      </c>
      <c r="T21" s="35">
        <f t="shared" si="3"/>
        <v>2201.8295600000001</v>
      </c>
      <c r="U21" s="35">
        <f t="shared" si="3"/>
        <v>2631.42101</v>
      </c>
      <c r="V21" s="39">
        <f t="shared" si="3"/>
        <v>2147.9651700000004</v>
      </c>
    </row>
    <row r="22" spans="1:2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s="6" customFormat="1">
      <c r="A23" s="22" t="s">
        <v>8</v>
      </c>
      <c r="B23" s="17">
        <f t="shared" ref="B23:V23" si="4">B21+B10</f>
        <v>11835.067219999999</v>
      </c>
      <c r="C23" s="17">
        <f t="shared" si="4"/>
        <v>12773.693640000001</v>
      </c>
      <c r="D23" s="17">
        <f t="shared" si="4"/>
        <v>13587.37601</v>
      </c>
      <c r="E23" s="17">
        <f t="shared" si="4"/>
        <v>14956.545639999998</v>
      </c>
      <c r="F23" s="17">
        <f t="shared" si="4"/>
        <v>15462.384310000001</v>
      </c>
      <c r="G23" s="17">
        <f t="shared" si="4"/>
        <v>16042.25849</v>
      </c>
      <c r="H23" s="17">
        <f t="shared" si="4"/>
        <v>16588.946669999998</v>
      </c>
      <c r="I23" s="17">
        <f t="shared" si="4"/>
        <v>17808.687180000001</v>
      </c>
      <c r="J23" s="17">
        <f t="shared" si="4"/>
        <v>17999.574420000001</v>
      </c>
      <c r="K23" s="17">
        <f t="shared" si="4"/>
        <v>18831.115239999999</v>
      </c>
      <c r="L23" s="17">
        <f t="shared" si="4"/>
        <v>18680.034600000003</v>
      </c>
      <c r="M23" s="17">
        <f t="shared" si="4"/>
        <v>18768.446859999996</v>
      </c>
      <c r="N23" s="17">
        <f t="shared" si="4"/>
        <v>18906.730500000001</v>
      </c>
      <c r="O23" s="17">
        <f t="shared" si="4"/>
        <v>18930.058650000003</v>
      </c>
      <c r="P23" s="17">
        <f t="shared" si="4"/>
        <v>18503.930480000003</v>
      </c>
      <c r="Q23" s="17">
        <f t="shared" si="4"/>
        <v>19059.084299999999</v>
      </c>
      <c r="R23" s="17">
        <f t="shared" si="4"/>
        <v>18747.51802</v>
      </c>
      <c r="S23" s="17">
        <f t="shared" si="4"/>
        <v>19017.293999999998</v>
      </c>
      <c r="T23" s="17">
        <f t="shared" si="4"/>
        <v>19442.029820000003</v>
      </c>
      <c r="U23" s="17">
        <f t="shared" si="4"/>
        <v>20077.558129999998</v>
      </c>
      <c r="V23" s="17">
        <f t="shared" si="4"/>
        <v>20254.123909999998</v>
      </c>
    </row>
    <row r="24" spans="1:22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22"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SPA 2000-2020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Massimiliano Amicarella</cp:lastModifiedBy>
  <dcterms:created xsi:type="dcterms:W3CDTF">2017-09-29T08:20:23Z</dcterms:created>
  <dcterms:modified xsi:type="dcterms:W3CDTF">2023-03-28T14:47:12Z</dcterms:modified>
</cp:coreProperties>
</file>